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\Documents\Mis Documentos\EJERCICIO 2025\AUDITORIA 2025\ASEH 3ER TRIM 2025\MCMV_UTSH_03_2025\"/>
    </mc:Choice>
  </mc:AlternateContent>
  <xr:revisionPtr revIDLastSave="0" documentId="13_ncr:1_{6F3F2568-67DD-433E-8B42-53D15F18E8E5}" xr6:coauthVersionLast="47" xr6:coauthVersionMax="47" xr10:uidLastSave="{00000000-0000-0000-0000-000000000000}"/>
  <bookViews>
    <workbookView xWindow="-120" yWindow="-120" windowWidth="20730" windowHeight="11040" tabRatio="965" xr2:uid="{00000000-000D-0000-FFFF-FFFF00000000}"/>
  </bookViews>
  <sheets>
    <sheet name="MCMV_UTSH_03_2025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55" i="28" l="1"/>
  <c r="J1656" i="28"/>
  <c r="J1657" i="28"/>
  <c r="J1659" i="28"/>
  <c r="J1660" i="28"/>
  <c r="J1662" i="28"/>
  <c r="J1663" i="28"/>
  <c r="J1689" i="28"/>
  <c r="J1690" i="28"/>
  <c r="J1691" i="28"/>
  <c r="J1692" i="28"/>
  <c r="J1693" i="28"/>
  <c r="J1694" i="28"/>
  <c r="J1695" i="28"/>
  <c r="J1696" i="28"/>
  <c r="J1697" i="28"/>
  <c r="J1698" i="28"/>
  <c r="J1699" i="28"/>
  <c r="J1700" i="28"/>
  <c r="J1701" i="28"/>
  <c r="J1703" i="28"/>
  <c r="J1704" i="28"/>
  <c r="J1706" i="28"/>
  <c r="J1536" i="28"/>
  <c r="J1537" i="28"/>
  <c r="J1538" i="28"/>
  <c r="J1539" i="28"/>
  <c r="J1540" i="28"/>
  <c r="J1541" i="28"/>
  <c r="J1542" i="28"/>
  <c r="J1543" i="28"/>
  <c r="J1544" i="28"/>
  <c r="J1545" i="28"/>
  <c r="J1546" i="28"/>
  <c r="J1548" i="28"/>
  <c r="J1549" i="28"/>
  <c r="J1551" i="28"/>
  <c r="J1575" i="28"/>
  <c r="J1576" i="28"/>
  <c r="J1577" i="28"/>
  <c r="J1578" i="28"/>
  <c r="J1579" i="28"/>
  <c r="J1580" i="28"/>
  <c r="J1581" i="28"/>
  <c r="J1582" i="28"/>
  <c r="J1583" i="28"/>
  <c r="J1584" i="28"/>
  <c r="J1585" i="28"/>
  <c r="J1587" i="28"/>
  <c r="J1588" i="28"/>
  <c r="J1590" i="28"/>
  <c r="J1614" i="28"/>
  <c r="J1615" i="28"/>
  <c r="J1616" i="28"/>
  <c r="J1617" i="28"/>
  <c r="J1618" i="28"/>
  <c r="J1619" i="28"/>
  <c r="J1620" i="28"/>
  <c r="J1621" i="28"/>
  <c r="J1622" i="28"/>
  <c r="J1623" i="28"/>
  <c r="J1624" i="28"/>
  <c r="J1626" i="28"/>
  <c r="J1627" i="28"/>
  <c r="J1629" i="28"/>
  <c r="J1443" i="28"/>
  <c r="J1444" i="28"/>
  <c r="J1445" i="28"/>
  <c r="J1447" i="28"/>
  <c r="J1473" i="28"/>
  <c r="J1474" i="28"/>
  <c r="J1475" i="28"/>
  <c r="J1476" i="28"/>
  <c r="J1478" i="28"/>
  <c r="J1505" i="28"/>
  <c r="J1506" i="28"/>
  <c r="J1507" i="28"/>
  <c r="J1508" i="28"/>
  <c r="J1509" i="28"/>
  <c r="J1510" i="28"/>
  <c r="J1512" i="28"/>
  <c r="J1300" i="28"/>
  <c r="J1301" i="28"/>
  <c r="J1302" i="28"/>
  <c r="J1303" i="28"/>
  <c r="J1304" i="28"/>
  <c r="J1305" i="28"/>
  <c r="J1306" i="28"/>
  <c r="J1307" i="28"/>
  <c r="J1309" i="28"/>
  <c r="J1339" i="28"/>
  <c r="J1340" i="28"/>
  <c r="J1341" i="28"/>
  <c r="J1342" i="28"/>
  <c r="J1344" i="28"/>
  <c r="J1375" i="28"/>
  <c r="J1376" i="28"/>
  <c r="J1377" i="28"/>
  <c r="J1378" i="28"/>
  <c r="J1379" i="28"/>
  <c r="J1380" i="28"/>
  <c r="J1381" i="28"/>
  <c r="J1382" i="28"/>
  <c r="J1384" i="28"/>
  <c r="J1412" i="28"/>
  <c r="J1413" i="28"/>
  <c r="J1414" i="28"/>
  <c r="J1416" i="28"/>
  <c r="J1074" i="28"/>
  <c r="J1075" i="28"/>
  <c r="J1076" i="28"/>
  <c r="J1077" i="28"/>
  <c r="J1078" i="28"/>
  <c r="J1079" i="28"/>
  <c r="J1080" i="28"/>
  <c r="J1081" i="28"/>
  <c r="J1082" i="28"/>
  <c r="J1083" i="28"/>
  <c r="J1085" i="28"/>
  <c r="J1113" i="28"/>
  <c r="J1114" i="28"/>
  <c r="J1115" i="28"/>
  <c r="J1116" i="28"/>
  <c r="J1117" i="28"/>
  <c r="J1118" i="28"/>
  <c r="J1119" i="28"/>
  <c r="J1120" i="28"/>
  <c r="J1121" i="28"/>
  <c r="J1122" i="28"/>
  <c r="J1124" i="28"/>
  <c r="J1154" i="28"/>
  <c r="J1155" i="28"/>
  <c r="J1156" i="28"/>
  <c r="J1157" i="28"/>
  <c r="J1158" i="28"/>
  <c r="J1159" i="28"/>
  <c r="J1160" i="28"/>
  <c r="J1161" i="28"/>
  <c r="J1162" i="28"/>
  <c r="J1163" i="28"/>
  <c r="J1165" i="28"/>
  <c r="J1194" i="28"/>
  <c r="J1195" i="28"/>
  <c r="J1196" i="28"/>
  <c r="J1197" i="28"/>
  <c r="J1198" i="28"/>
  <c r="J1199" i="28"/>
  <c r="J1201" i="28"/>
  <c r="J1202" i="28"/>
  <c r="J1203" i="28"/>
  <c r="J1204" i="28"/>
  <c r="J1233" i="28"/>
  <c r="J1234" i="28"/>
  <c r="J1235" i="28"/>
  <c r="J1236" i="28"/>
  <c r="J1237" i="28"/>
  <c r="J1238" i="28"/>
  <c r="J1240" i="28"/>
  <c r="J1269" i="28"/>
  <c r="J1270" i="28"/>
  <c r="J1271" i="28"/>
  <c r="J1273" i="28"/>
  <c r="J925" i="28"/>
  <c r="J926" i="28"/>
  <c r="J927" i="28"/>
  <c r="J928" i="28"/>
  <c r="J929" i="28"/>
  <c r="J930" i="28"/>
  <c r="J931" i="28"/>
  <c r="J932" i="28"/>
  <c r="J934" i="28"/>
  <c r="J935" i="28"/>
  <c r="J963" i="28"/>
  <c r="J964" i="28"/>
  <c r="J965" i="28"/>
  <c r="J966" i="28"/>
  <c r="J967" i="28"/>
  <c r="J968" i="28"/>
  <c r="J969" i="28"/>
  <c r="J970" i="28"/>
  <c r="J972" i="28"/>
  <c r="J973" i="28"/>
  <c r="J1002" i="28"/>
  <c r="J1003" i="28"/>
  <c r="J1004" i="28"/>
  <c r="J1005" i="28"/>
  <c r="J1006" i="28"/>
  <c r="J1007" i="28"/>
  <c r="J1008" i="28"/>
  <c r="J1009" i="28"/>
  <c r="J1010" i="28"/>
  <c r="J1012" i="28"/>
  <c r="J1013" i="28"/>
  <c r="J1014" i="28"/>
  <c r="J1015" i="28"/>
  <c r="J1042" i="28"/>
  <c r="J1043" i="28"/>
  <c r="J1044" i="28"/>
  <c r="J1045" i="28"/>
  <c r="J1047" i="28"/>
  <c r="J1048" i="28"/>
  <c r="J897" i="28"/>
  <c r="J898" i="28"/>
  <c r="J900" i="28"/>
  <c r="J872" i="28"/>
  <c r="J869" i="28"/>
  <c r="J867" i="28"/>
  <c r="J866" i="28"/>
  <c r="J865" i="28"/>
  <c r="J864" i="28"/>
  <c r="J863" i="28"/>
  <c r="J862" i="28"/>
  <c r="J727" i="28"/>
  <c r="J728" i="28"/>
  <c r="J729" i="28"/>
  <c r="J730" i="28"/>
  <c r="J731" i="28"/>
  <c r="J732" i="28"/>
  <c r="J734" i="28"/>
  <c r="J759" i="28"/>
  <c r="J760" i="28"/>
  <c r="J761" i="28"/>
  <c r="J762" i="28"/>
  <c r="J764" i="28"/>
  <c r="J766" i="28"/>
  <c r="J792" i="28"/>
  <c r="J793" i="28"/>
  <c r="J794" i="28"/>
  <c r="J795" i="28"/>
  <c r="J797" i="28"/>
  <c r="J827" i="28"/>
  <c r="J828" i="28"/>
  <c r="J829" i="28"/>
  <c r="J830" i="28"/>
  <c r="J831" i="28"/>
  <c r="J832" i="28"/>
  <c r="J833" i="28"/>
  <c r="J835" i="28"/>
  <c r="J837" i="28"/>
  <c r="J532" i="28"/>
  <c r="J533" i="28"/>
  <c r="J534" i="28"/>
  <c r="J535" i="28"/>
  <c r="J536" i="28"/>
  <c r="J537" i="28"/>
  <c r="J538" i="28"/>
  <c r="J540" i="28"/>
  <c r="J568" i="28"/>
  <c r="J569" i="28"/>
  <c r="J570" i="28"/>
  <c r="J572" i="28"/>
  <c r="J573" i="28"/>
  <c r="J598" i="28"/>
  <c r="J599" i="28"/>
  <c r="J600" i="28"/>
  <c r="J602" i="28"/>
  <c r="J603" i="28"/>
  <c r="J629" i="28"/>
  <c r="J630" i="28"/>
  <c r="J631" i="28"/>
  <c r="J633" i="28"/>
  <c r="J634" i="28"/>
  <c r="J661" i="28"/>
  <c r="J662" i="28"/>
  <c r="J663" i="28"/>
  <c r="J664" i="28"/>
  <c r="J665" i="28"/>
  <c r="J666" i="28"/>
  <c r="J668" i="28"/>
  <c r="J669" i="28"/>
  <c r="J697" i="28"/>
  <c r="J698" i="28"/>
  <c r="J699" i="28"/>
  <c r="J700" i="28"/>
  <c r="J702" i="28"/>
  <c r="J703" i="28"/>
  <c r="J211" i="28"/>
  <c r="J212" i="28"/>
  <c r="J213" i="28"/>
  <c r="J215" i="28"/>
  <c r="J240" i="28"/>
  <c r="J241" i="28"/>
  <c r="J242" i="28"/>
  <c r="J244" i="28"/>
  <c r="J271" i="28"/>
  <c r="J272" i="28"/>
  <c r="J273" i="28"/>
  <c r="J274" i="28"/>
  <c r="J275" i="28"/>
  <c r="J276" i="28"/>
  <c r="J278" i="28"/>
  <c r="J279" i="28"/>
  <c r="J280" i="28"/>
  <c r="J281" i="28"/>
  <c r="J307" i="28"/>
  <c r="J308" i="28"/>
  <c r="J309" i="28"/>
  <c r="J311" i="28"/>
  <c r="J338" i="28"/>
  <c r="J339" i="28"/>
  <c r="J340" i="28"/>
  <c r="J341" i="28"/>
  <c r="J342" i="28"/>
  <c r="J343" i="28"/>
  <c r="J345" i="28"/>
  <c r="J371" i="28"/>
  <c r="J372" i="28"/>
  <c r="J373" i="28"/>
  <c r="J375" i="28"/>
  <c r="J402" i="28"/>
  <c r="J403" i="28"/>
  <c r="J404" i="28"/>
  <c r="J406" i="28"/>
  <c r="J434" i="28"/>
  <c r="J435" i="28"/>
  <c r="J436" i="28"/>
  <c r="J438" i="28"/>
  <c r="J465" i="28"/>
  <c r="J466" i="28"/>
  <c r="J467" i="28"/>
  <c r="J468" i="28"/>
  <c r="J469" i="28"/>
  <c r="J470" i="28"/>
  <c r="J471" i="28"/>
  <c r="J472" i="28"/>
  <c r="J473" i="28"/>
  <c r="J475" i="28"/>
  <c r="J502" i="28"/>
  <c r="J503" i="28"/>
  <c r="J504" i="28"/>
  <c r="J506" i="28"/>
  <c r="J184" i="28"/>
  <c r="J146" i="28"/>
  <c r="J182" i="28"/>
  <c r="J180" i="28"/>
  <c r="J179" i="28"/>
  <c r="J151" i="28"/>
  <c r="J149" i="28"/>
  <c r="J148" i="28"/>
  <c r="J147" i="28"/>
  <c r="J145" i="28"/>
  <c r="J118" i="28"/>
  <c r="J116" i="28"/>
  <c r="J115" i="28"/>
  <c r="J114" i="28"/>
  <c r="J113" i="28"/>
  <c r="J57" i="28"/>
  <c r="J56" i="28"/>
  <c r="J88" i="28"/>
  <c r="J86" i="28"/>
  <c r="J85" i="28"/>
  <c r="J84" i="28"/>
  <c r="J83" i="28"/>
  <c r="J21" i="28"/>
  <c r="J20" i="28"/>
  <c r="J22" i="28"/>
  <c r="J55" i="28"/>
  <c r="J53" i="28"/>
  <c r="J52" i="28"/>
  <c r="J51" i="28"/>
  <c r="J50" i="28"/>
  <c r="J25" i="28"/>
  <c r="J23" i="28"/>
  <c r="J19" i="28"/>
  <c r="J27" i="28"/>
  <c r="J18" i="28"/>
  <c r="J1707" i="28"/>
  <c r="J1630" i="28"/>
  <c r="J1591" i="28"/>
  <c r="J408" i="28"/>
  <c r="J1418" i="28"/>
  <c r="J1552" i="28"/>
  <c r="J1448" i="28"/>
  <c r="J1479" i="28"/>
  <c r="J1513" i="28"/>
  <c r="J605" i="28"/>
  <c r="J377" i="28"/>
  <c r="J838" i="28"/>
  <c r="J1049" i="28"/>
  <c r="J936" i="28"/>
  <c r="J1346" i="28"/>
  <c r="J508" i="28"/>
  <c r="J1311" i="28"/>
  <c r="J58" i="28"/>
  <c r="J1386" i="28"/>
  <c r="J974" i="28"/>
  <c r="J1087" i="28"/>
  <c r="J89" i="28"/>
  <c r="J120" i="28"/>
  <c r="J440" i="28"/>
  <c r="J347" i="28"/>
  <c r="J1167" i="28"/>
  <c r="J1126" i="28"/>
  <c r="J636" i="28"/>
  <c r="J799" i="28"/>
  <c r="J901" i="28"/>
  <c r="J246" i="28"/>
  <c r="J704" i="28"/>
  <c r="J767" i="28"/>
  <c r="J873" i="28"/>
  <c r="J1016" i="28"/>
  <c r="J185" i="28"/>
  <c r="J217" i="28"/>
  <c r="J670" i="28"/>
  <c r="J575" i="28"/>
  <c r="J543" i="28"/>
  <c r="J1242" i="28"/>
  <c r="J1205" i="28"/>
  <c r="J477" i="28"/>
  <c r="J313" i="28"/>
  <c r="J735" i="28"/>
  <c r="J1275" i="28"/>
  <c r="J153" i="28"/>
  <c r="J282" i="28"/>
</calcChain>
</file>

<file path=xl/sharedStrings.xml><?xml version="1.0" encoding="utf-8"?>
<sst xmlns="http://schemas.openxmlformats.org/spreadsheetml/2006/main" count="2190" uniqueCount="350">
  <si>
    <t>BITÁCORA DE MANTENIMIENTO DE VEHÍCULOS</t>
  </si>
  <si>
    <t>VEHÍCULO:</t>
  </si>
  <si>
    <t>NÚMERO DE SERIE:</t>
  </si>
  <si>
    <t>MARCA:</t>
  </si>
  <si>
    <t>MODELO:</t>
  </si>
  <si>
    <t>PLACAS:</t>
  </si>
  <si>
    <t>ÁREA DE ADSCRIPCIÓN:</t>
  </si>
  <si>
    <t>RESGUARDATARIO:</t>
  </si>
  <si>
    <t>FECHA</t>
  </si>
  <si>
    <t>FACTURA</t>
  </si>
  <si>
    <t>KILOMETRAJE</t>
  </si>
  <si>
    <t>DESCRIPCIÓN DE MANTENIMIENTO REALIZADO</t>
  </si>
  <si>
    <t>NOMBRE Y FIRMA DEL USUARIO</t>
  </si>
  <si>
    <t>MATERIAL:</t>
  </si>
  <si>
    <t>CANTIDAD</t>
  </si>
  <si>
    <t>COSTO</t>
  </si>
  <si>
    <t>IMPORTE</t>
  </si>
  <si>
    <t>MANO DE OBRA:</t>
  </si>
  <si>
    <t>TOTAL</t>
  </si>
  <si>
    <t>Autorizó</t>
  </si>
  <si>
    <t>Elaboró</t>
  </si>
  <si>
    <t>UNIVERSIDAD TECNOLÓGICA DE LA SIERRA HIDALGUENSE</t>
  </si>
  <si>
    <t>Dirección de Administración y Finanzas</t>
  </si>
  <si>
    <t>8GGTFRC171A102630</t>
  </si>
  <si>
    <t>JN1AE56SXAX014348</t>
  </si>
  <si>
    <t>8AJEX32G9A4025646</t>
  </si>
  <si>
    <t>Dina</t>
  </si>
  <si>
    <t>Revisó</t>
  </si>
  <si>
    <t>Rector</t>
  </si>
  <si>
    <t>Autobus Dina Qutsider</t>
  </si>
  <si>
    <t>VEHÍCULO LUV DOBLE CABINA, COLOR VERDE TRÉBOL</t>
  </si>
  <si>
    <t>GENERAL MOTORS</t>
  </si>
  <si>
    <t>HMT8511</t>
  </si>
  <si>
    <t>DEPARTAMENTO DE MANTENIMIENTO E INSTALACIONES</t>
  </si>
  <si>
    <t>Director de Administración y Finanzas</t>
  </si>
  <si>
    <t xml:space="preserve">CAMIONETA TIPO HILUX PICK UP BOBLE CABINA, AIRE ACONDICIONADO </t>
  </si>
  <si>
    <t xml:space="preserve">TOYOTA MOTOR MANUFAC </t>
  </si>
  <si>
    <t>DIRECCIÓN DE ADMINISTRACIÓN Y FINANZAS</t>
  </si>
  <si>
    <t>CAMIONETA DOBLE CABINA, CON CAMPER, COLOR BLANCO.</t>
  </si>
  <si>
    <t>3N6DD13S16K0116568</t>
  </si>
  <si>
    <t>NISSAN</t>
  </si>
  <si>
    <t>Filtro de aceite</t>
  </si>
  <si>
    <t>Filtro de aire</t>
  </si>
  <si>
    <t>Bujias</t>
  </si>
  <si>
    <t>TIPO URVAN AIRE ACONDICIONADO, COLOR BLANCO.</t>
  </si>
  <si>
    <t>HMN5749</t>
  </si>
  <si>
    <t>TIPO TSURU GSII, EQUIPADO COLOR PLATA (1)</t>
  </si>
  <si>
    <t>Encargado del Depto. de Mantenimiento</t>
  </si>
  <si>
    <t>TOYOTA</t>
  </si>
  <si>
    <t>2T3KF9DV40W140330</t>
  </si>
  <si>
    <t>CAMIONETA RAV4 (1)</t>
  </si>
  <si>
    <t>HMT8578</t>
  </si>
  <si>
    <t>3N1UCAD21VK003016</t>
  </si>
  <si>
    <t>CAMIONETA GRIS (3)</t>
  </si>
  <si>
    <t>8GGTFRC121A108335</t>
  </si>
  <si>
    <t>VEHÍCULO LUV DOBLE CABINA, COLOR CHAMPAGNE</t>
  </si>
  <si>
    <t>CAMIONETA PEUGEOT MANAGER FURGON (3)</t>
  </si>
  <si>
    <t>VF3YDPMF1C2190873</t>
  </si>
  <si>
    <t>PEUGEOT</t>
  </si>
  <si>
    <t>Balatas delanteras</t>
  </si>
  <si>
    <t>Ing. Beder Rodríguez Villegas</t>
  </si>
  <si>
    <t>HHY055D</t>
  </si>
  <si>
    <t>L.R.C. Ismael Hernández Xilohua</t>
  </si>
  <si>
    <t>AUTOMOVIL TIPO VERSA COLOR BLANCO I</t>
  </si>
  <si>
    <t>3N1CN7AD1KK420700</t>
  </si>
  <si>
    <t>HHY124D</t>
  </si>
  <si>
    <t>MANO DE OBRA</t>
  </si>
  <si>
    <t>AUTOMOVIL TIPO VERSA COLOR BLANCO II</t>
  </si>
  <si>
    <t>3N1CN7AD7KK424573</t>
  </si>
  <si>
    <t>HHX987D</t>
  </si>
  <si>
    <t>AUTOMOVIL TIPO VERSA COLOR NEGRO HIERRO</t>
  </si>
  <si>
    <t>3N1CN7ADXKK405189</t>
  </si>
  <si>
    <t>HHY024D</t>
  </si>
  <si>
    <t>HGT798A</t>
  </si>
  <si>
    <t>HK6005F</t>
  </si>
  <si>
    <t>HM9299G</t>
  </si>
  <si>
    <t>L.R.C. ISMAEL HERNANDEZ XILOHUA</t>
  </si>
  <si>
    <t>3ADSABWR4CS010514</t>
  </si>
  <si>
    <t>1JKA96A</t>
  </si>
  <si>
    <t>HK8597H</t>
  </si>
  <si>
    <t>HM9253G</t>
  </si>
  <si>
    <t>HP4105G</t>
  </si>
  <si>
    <t>HM9254G</t>
  </si>
  <si>
    <t>Encargado de la Dirección de Administración y Finanzas</t>
  </si>
  <si>
    <t>C. TIMOTEO ESCUDERO MORALES</t>
  </si>
  <si>
    <t>C. GIOVANNI DE JESUS RODRIGUEZ RODRIGUEZ</t>
  </si>
  <si>
    <t>C. RUBEN ALEJO LARA</t>
  </si>
  <si>
    <t>Mtro. Edwin Alberto San Román Arteaga</t>
  </si>
  <si>
    <t xml:space="preserve">Encargado del Depto. de </t>
  </si>
  <si>
    <t>Mantenimiento</t>
  </si>
  <si>
    <t xml:space="preserve">Encargado de la Dirección de Administración </t>
  </si>
  <si>
    <t>y Finanzas</t>
  </si>
  <si>
    <t>EAH CONICAL SPR 90208T0001</t>
  </si>
  <si>
    <t>RING SHAF SNA 90520T0033</t>
  </si>
  <si>
    <t>SEAL TYPE S OIL 90313T0002</t>
  </si>
  <si>
    <t>RETAINER RR AXLE 4242371010</t>
  </si>
  <si>
    <t>BEARING TAPERED</t>
  </si>
  <si>
    <t>BALATAS TRASERAS</t>
  </si>
  <si>
    <t>SEGURO DE BALATA</t>
  </si>
  <si>
    <t>ACEITE 80W-90 ROSHFRANS</t>
  </si>
  <si>
    <t>TERMINAL DE BATERIA 4084000</t>
  </si>
  <si>
    <t>SEAL TYPE S OIL 90310T0008</t>
  </si>
  <si>
    <t>Servicio de mantenimiento de fuga de aceite en el renten de la flecha trasera y cambio de balatas traseras.</t>
  </si>
  <si>
    <t>RF961</t>
  </si>
  <si>
    <t>BALATA TRASERA TOYOTA RAV-4 2006-2009 FRITEC</t>
  </si>
  <si>
    <t>ALINEACION</t>
  </si>
  <si>
    <t>BALANCEOS.</t>
  </si>
  <si>
    <t>MANO DE OBRA RAV4</t>
  </si>
  <si>
    <t>FILTRO DE AIRE TOYOTA HILUX 15 L4 2.7L GONHER</t>
  </si>
  <si>
    <t>ACEITE 20W50 SUPER RANCING GARRAFA MOTORCRAFT</t>
  </si>
  <si>
    <t>BUJIA NISSAN XTRAIL 2.5 02-06 NGK (4278)</t>
  </si>
  <si>
    <t>FILTRO DE GASOLINA TOYOTA HILUX 08 L4 2.7L GONHER</t>
  </si>
  <si>
    <t>FILTRO DE ACEITE FORD FOCUS 2000-2017 FUSION 2006-2</t>
  </si>
  <si>
    <t>SERVICIO DE AFINACION</t>
  </si>
  <si>
    <t>SERVICIO DE AFINACION MAYOR</t>
  </si>
  <si>
    <t>B-108</t>
  </si>
  <si>
    <t>BUJIA AUTOLITE P/NISSAN</t>
  </si>
  <si>
    <t>CARBUKLIN WURTH</t>
  </si>
  <si>
    <t>FILTRO D ACEITE GP-149 NISSAN</t>
  </si>
  <si>
    <t>FILTRO DE GASOLINA 17040ZOOAF URBAN</t>
  </si>
  <si>
    <t>FILTRO AIRE 16546 WOO</t>
  </si>
  <si>
    <t>ACEITE LEADER REPSOL NEO XTL 20W-50</t>
  </si>
  <si>
    <t>FILTRO DE AIRE</t>
  </si>
  <si>
    <t>FILTRO ACEITE GP-91 NISSAN</t>
  </si>
  <si>
    <t xml:space="preserve">SERIVICIO DE AFINACNION BÁSICA </t>
  </si>
  <si>
    <t>B-107</t>
  </si>
  <si>
    <t>BOMBA DE GASOLINA VERSA 318E</t>
  </si>
  <si>
    <t>LIMPIADOR DE CARBURADORES ECO-105-P ECOM</t>
  </si>
  <si>
    <t>SERVICIO DE CAMBIO DE BOMBA DE GASOLINA</t>
  </si>
  <si>
    <t>LLANTAS 235/75R15</t>
  </si>
  <si>
    <t>MONTAJE</t>
  </si>
  <si>
    <t>BALANCEO</t>
  </si>
  <si>
    <t>HHY048D</t>
  </si>
  <si>
    <t>RF979</t>
  </si>
  <si>
    <t>RF978</t>
  </si>
  <si>
    <t>009150 E</t>
  </si>
  <si>
    <t>SERVICIO DE MANTENIMIENTO A TURBOCOMPRESOR HE351Up, INCLUYE LIMPIEZA DE ROTORES, INSPECCION DEL SISTEMA DE ADMINISIÓN Y ELIMINACION DE RESIDUOS Y PARTICULAS METALICAS DE UN AUTOBUS MARCA DINA MOTOR TRASERO, CONTROL DELANTERO, CON LAS SIGUIENTES CARACTERÍSTICAS: AÑO MODELO: 2012, DISTANCIA ENTRE EJES DE 185'' (4.7 MTS.), LONGITUD TOTAL DE 409''' (10.4 MTS.), MOTOR MARCA CUMMINS CON NO. DE SERIE 73111987 NÚMERO DE SERIE 3ADSABWR4CS010514 Y PLACA 1JKA96A</t>
  </si>
  <si>
    <t>C56268EF5341</t>
  </si>
  <si>
    <t>FILTRO DE ACEITE</t>
  </si>
  <si>
    <t>ACEITE 25W50</t>
  </si>
  <si>
    <t>CARBUKLIN</t>
  </si>
  <si>
    <t>LIQUIDO DE BOYA</t>
  </si>
  <si>
    <t>BUJIA DE PLATINO</t>
  </si>
  <si>
    <t>ASEGURAR TOLBA DE ESCAPE</t>
  </si>
  <si>
    <t xml:space="preserve">MANO DE OBRA POR SERVICIO DE AFINACION Y REPRACION DE TOLVA DE ESCAPE </t>
  </si>
  <si>
    <t>5810C0741BDC</t>
  </si>
  <si>
    <t>PLUMA DE PARABRISAS</t>
  </si>
  <si>
    <t>FILTRO DE GASOLINA</t>
  </si>
  <si>
    <t>SERIVICIO DE AFINACION MAYOR Y PLUMAS LIMPIADORAS</t>
  </si>
  <si>
    <t>769685F23AC6</t>
  </si>
  <si>
    <t xml:space="preserve">SERVICIO DE AFINACION MAYOR </t>
  </si>
  <si>
    <t>AMORTIGUADOR DELANTERO</t>
  </si>
  <si>
    <t>B39F1CE63F6D</t>
  </si>
  <si>
    <t>AMORTIGUADOR TRASERO</t>
  </si>
  <si>
    <t>CUBRETOPE</t>
  </si>
  <si>
    <t>ALINEACION DELANTERA</t>
  </si>
  <si>
    <t>SERVICIO DE CAMBIO DE AMORTIGUADORES</t>
  </si>
  <si>
    <t>POLEA DE CIGÜEÑAL</t>
  </si>
  <si>
    <t>POLEA TENSORA</t>
  </si>
  <si>
    <t>BANDA DE ACCESORIOS</t>
  </si>
  <si>
    <t>SERVICIO DE MANTENIMIENTO CAMBIO DE POLEA</t>
  </si>
  <si>
    <t>Impuestos Retenidos ISR</t>
  </si>
  <si>
    <t>DA790CE2BCA7</t>
  </si>
  <si>
    <t>BIRLOS CON TUERCA</t>
  </si>
  <si>
    <t>JGO DE LIMPIADORES</t>
  </si>
  <si>
    <t>SOPORTE DE MOTOR TRASERO</t>
  </si>
  <si>
    <t>SOPORTE DE MOTOR FRONTAL</t>
  </si>
  <si>
    <t>BUJE FLOTANTE</t>
  </si>
  <si>
    <t>BUJES DE EJE TRASERO</t>
  </si>
  <si>
    <t>ESPIGA L</t>
  </si>
  <si>
    <t>CUBREDIRECCION</t>
  </si>
  <si>
    <t>BIELETA DE DIRECCION</t>
  </si>
  <si>
    <t>REPARACION DE ALTERNADOR</t>
  </si>
  <si>
    <t>ENGRADADO DE DIRECCION</t>
  </si>
  <si>
    <t>SOPORTE DE MOTOR DERECHO</t>
  </si>
  <si>
    <t>BUJES INTERIORES DE HORQUILLA</t>
  </si>
  <si>
    <t>BUJES FLOTANTES DE HORQUILLA</t>
  </si>
  <si>
    <t>BALATAS DETALANTERAS</t>
  </si>
  <si>
    <t>REVISION LIMPIEZA Y AJUSTE DE BALATAS TRAS</t>
  </si>
  <si>
    <t>57E67CFA420F</t>
  </si>
  <si>
    <t>69A0B6981E17</t>
  </si>
  <si>
    <t>0DBEE237C322</t>
  </si>
  <si>
    <t>BALATAS DELANTERAS</t>
  </si>
  <si>
    <t xml:space="preserve">MANO DE OBRA </t>
  </si>
  <si>
    <t>REVISION AJUSTE Y LIMPIEZA DE BALATAS TRAS</t>
  </si>
  <si>
    <t>CHICOTE DE FRENO DE MANO L</t>
  </si>
  <si>
    <t>BUJE INFERIOR GRANDE</t>
  </si>
  <si>
    <t>BUJE INFERIOR CHICO</t>
  </si>
  <si>
    <t>SOPORTE DE MOTOR R</t>
  </si>
  <si>
    <t>SOPORTE DE MOTOR L</t>
  </si>
  <si>
    <t>REVISION LIMPIEZA Y AJUSTE DE FRENOS TRASEROS</t>
  </si>
  <si>
    <t>REVISION DE BALATAS DELANTERAS</t>
  </si>
  <si>
    <t>E9519D2EEC22</t>
  </si>
  <si>
    <t>FB423DE0B042</t>
  </si>
  <si>
    <t>CARGA PARA BATERIA</t>
  </si>
  <si>
    <t>JUEGO DE LIMPIA PARABRISAS</t>
  </si>
  <si>
    <t>MANO DE OBRA DE LA REPARACION</t>
  </si>
  <si>
    <t>5C586F04A2DF</t>
  </si>
  <si>
    <t>CUBREPOLVO CON TOPE</t>
  </si>
  <si>
    <t>AMORTIGUADORES DELANTEROS</t>
  </si>
  <si>
    <t>ROTULA INFERIOR L</t>
  </si>
  <si>
    <t>TORNILLOS ESTABILIZADORES</t>
  </si>
  <si>
    <t>GOMAS DE BARRA ESTABILIZADORA</t>
  </si>
  <si>
    <t>REVICION DE BALATASDELANTERAS Y TRASERAS</t>
  </si>
  <si>
    <t>AJUSTE DE FRENO DE MANO</t>
  </si>
  <si>
    <t>1B78331D6A7F</t>
  </si>
  <si>
    <t>REPARACION DE CABLEADO ALTERNADOR</t>
  </si>
  <si>
    <t>CAMBIO DE ARNES ALTERNADOR</t>
  </si>
  <si>
    <t>BANDA PARA ALTERNADOR</t>
  </si>
  <si>
    <t>TERMINAL PARA BATERIA</t>
  </si>
  <si>
    <t>ALTERNADOR 0023500</t>
  </si>
  <si>
    <t>BANDA DENTADA 6375GS</t>
  </si>
  <si>
    <t>50821 LLANTAS 185/65R15 BFG ADVANTAGE</t>
  </si>
  <si>
    <t>MONTAJES (MANO DE OBRA)</t>
  </si>
  <si>
    <t>BALANCEOS POR COMPUTADORA</t>
  </si>
  <si>
    <t>ALINEACIÓN POR COMPUTADORA</t>
  </si>
  <si>
    <t>BUJE INTERIOR R</t>
  </si>
  <si>
    <t>BUJE FLOTANTE R</t>
  </si>
  <si>
    <t>BALANCEO NORMAL</t>
  </si>
  <si>
    <t>FLECHA LATERAL R</t>
  </si>
  <si>
    <t>4127C80CC8CF</t>
  </si>
  <si>
    <t>AJUSTE DE CALIPERS DELANTERA</t>
  </si>
  <si>
    <t>FE8300A57DB8</t>
  </si>
  <si>
    <t>ACEITE</t>
  </si>
  <si>
    <t>MANO DE OBRA POR AFINACION BASICA</t>
  </si>
  <si>
    <t>PLUMAS LIMPIADORAS</t>
  </si>
  <si>
    <t>ACEITE 15W-40 CASTROL GTX</t>
  </si>
  <si>
    <t>FILTRO PARA ACEITE GP-58 GONHER</t>
  </si>
  <si>
    <t>FILTRO DE GASOLINA GG-183</t>
  </si>
  <si>
    <t>FILTRO DE AIRE GA-412R GONHER</t>
  </si>
  <si>
    <t>DESENGRASANTE DE MOTOR A4600</t>
  </si>
  <si>
    <t>MANO DE OBRA POR AFINACION MENOR</t>
  </si>
  <si>
    <t>B691B9E1A8D7</t>
  </si>
  <si>
    <t>MANO DE OBRA POR AFINACION BÁSICA</t>
  </si>
  <si>
    <t>009573 E</t>
  </si>
  <si>
    <t>BARRA CENTRAL DE LA DIRECCION</t>
  </si>
  <si>
    <t>BRAZO AUXILIAR DE LA DIRECCION</t>
  </si>
  <si>
    <t>TERMINAL DE LA DIRECCION</t>
  </si>
  <si>
    <t>BUJE SOPORTE DE BARRA ESTABILIZADORA</t>
  </si>
  <si>
    <t>TORNILLO ESTABILIZADOR</t>
  </si>
  <si>
    <t>BUJE DE HORQUILLA</t>
  </si>
  <si>
    <t>MANO DE OBRA POR MANTENIMIENTO</t>
  </si>
  <si>
    <t>009572 E</t>
  </si>
  <si>
    <t xml:space="preserve">BARRA CENTRAL DE LA DIRECCION </t>
  </si>
  <si>
    <t>BUJE HORQUILLA</t>
  </si>
  <si>
    <t>MANO DE OBRA DE MANTENIMIENTO</t>
  </si>
  <si>
    <t>14708 LLANTAS 185-60-R15 BF GOODRICH</t>
  </si>
  <si>
    <t>ALINEACION POR COMPUTADORA</t>
  </si>
  <si>
    <t>MANO DE OBRA (MONTAJES)</t>
  </si>
  <si>
    <t>51D13E31F48C</t>
  </si>
  <si>
    <t>Acumulador (bateria)</t>
  </si>
  <si>
    <t>Reten de cigüeñal</t>
  </si>
  <si>
    <t>Mano de obra por reten de cigüeñal</t>
  </si>
  <si>
    <t>Mano de obra por problema eléctrico</t>
  </si>
  <si>
    <t>IMPUESTOS RETENIDOS</t>
  </si>
  <si>
    <t>ISR</t>
  </si>
  <si>
    <t>Juego de cables de bujías</t>
  </si>
  <si>
    <t>Filtros de aire</t>
  </si>
  <si>
    <t>Filtro de combustible</t>
  </si>
  <si>
    <t>Garrafa de aceite</t>
  </si>
  <si>
    <t>Garrafa de anticongelante</t>
  </si>
  <si>
    <t>Líquido de lavado de motor</t>
  </si>
  <si>
    <t>Bujías</t>
  </si>
  <si>
    <t>Banda de alternador</t>
  </si>
  <si>
    <t>Banda de licuadora</t>
  </si>
  <si>
    <t>Lavado de motor</t>
  </si>
  <si>
    <t>Juego de balatas delanteras</t>
  </si>
  <si>
    <t>Juego de balatas traseras</t>
  </si>
  <si>
    <t>Mano de obra de servicio de motor</t>
  </si>
  <si>
    <t>Mano de obra servicio de frenos</t>
  </si>
  <si>
    <t>B5935CFDA42C</t>
  </si>
  <si>
    <t>Juego de bujías</t>
  </si>
  <si>
    <t>filtro de combustible</t>
  </si>
  <si>
    <t>garrafas de anticongelante</t>
  </si>
  <si>
    <t>líquido de lavado de motor interno</t>
  </si>
  <si>
    <t>lavado de motor</t>
  </si>
  <si>
    <t>juego de balatas delanteras</t>
  </si>
  <si>
    <t>juego de balatas traseras</t>
  </si>
  <si>
    <t>acumulador bateria</t>
  </si>
  <si>
    <t>garrafa de aceite</t>
  </si>
  <si>
    <t>mano de obra de servicio completo de motor</t>
  </si>
  <si>
    <t>mano de obra por servicio de frenos</t>
  </si>
  <si>
    <t>ACC4A76342ED</t>
  </si>
  <si>
    <t>5A82C7A6B5D5</t>
  </si>
  <si>
    <t>RECTIFICADO DELANTERO</t>
  </si>
  <si>
    <t>SERVICIO A CALIPERS</t>
  </si>
  <si>
    <t>REVISION Y LIMPIEZA Y AJUSTE DE BALATAS TRASERAS</t>
  </si>
  <si>
    <t>BATERIA PARA CONTROL</t>
  </si>
  <si>
    <t>FOCO PARA CALAVERA TRASERA L</t>
  </si>
  <si>
    <t>Pluma Limpiadora KPB-20-C</t>
  </si>
  <si>
    <t>Pluma Limpiadora KPB 14</t>
  </si>
  <si>
    <t>Mano de obra por revisión de frenos y limpieza</t>
  </si>
  <si>
    <t>-</t>
  </si>
  <si>
    <t>3A7368354AE4</t>
  </si>
  <si>
    <t>amortiguadores traseros</t>
  </si>
  <si>
    <t>amortiguadores delanteros</t>
  </si>
  <si>
    <t>baleros de la rueda delantera</t>
  </si>
  <si>
    <t>crucetas de cerdan</t>
  </si>
  <si>
    <t>mano de obra cambio de amortiguadores</t>
  </si>
  <si>
    <t>7BC887F775C1</t>
  </si>
  <si>
    <t>caja de velocidades</t>
  </si>
  <si>
    <t>cilindro esclavo</t>
  </si>
  <si>
    <t>aceite para motor</t>
  </si>
  <si>
    <t>mano de obra por reparación/cambio de caja</t>
  </si>
  <si>
    <t>de velocidades</t>
  </si>
  <si>
    <t>584F94ED658C</t>
  </si>
  <si>
    <t>20W-50 SAE CASTROL</t>
  </si>
  <si>
    <t>BUJIAS</t>
  </si>
  <si>
    <t>MANO DE OBRA POR AFINACIÓN</t>
  </si>
  <si>
    <t>Discos rectificados.</t>
  </si>
  <si>
    <t>Ajuste de balatas traseras</t>
  </si>
  <si>
    <t>escaneo del vehículo</t>
  </si>
  <si>
    <t>Mano de obra por servicio</t>
  </si>
  <si>
    <t>A0C18B4B7945</t>
  </si>
  <si>
    <t>A5</t>
  </si>
  <si>
    <t>REPARACION PUENTE CENTRAL</t>
  </si>
  <si>
    <t xml:space="preserve">Mano de obra </t>
  </si>
  <si>
    <t>Balanceos por computadora</t>
  </si>
  <si>
    <t>Alineación por computadora</t>
  </si>
  <si>
    <t>Mano de obra por serivicio</t>
  </si>
  <si>
    <t>Plumas Gonher GNHS-21</t>
  </si>
  <si>
    <t xml:space="preserve">B - 127 </t>
  </si>
  <si>
    <t>Aceite Leader F-1 Sintético 5w30 5 Lts</t>
  </si>
  <si>
    <t>Carbuklin Wurth</t>
  </si>
  <si>
    <t>Filtro de Aceite GP-149 Nissan</t>
  </si>
  <si>
    <t>Filtro de aire GA-306 Vers</t>
  </si>
  <si>
    <t>Repuesto Bomba de Gasolina 318-E KEN</t>
  </si>
  <si>
    <t xml:space="preserve">Mano de obra por servicio </t>
  </si>
  <si>
    <t>D253E6797690</t>
  </si>
  <si>
    <t>Aceite 20w50</t>
  </si>
  <si>
    <t>Carbuklin</t>
  </si>
  <si>
    <t>Liquido de boya</t>
  </si>
  <si>
    <t>Banda de accesorios</t>
  </si>
  <si>
    <t>Escaneo</t>
  </si>
  <si>
    <t>Mano de obra del servicio</t>
  </si>
  <si>
    <t>785CB61DC36F</t>
  </si>
  <si>
    <t>72E7976E645</t>
  </si>
  <si>
    <t>Repuesto Bomba de gasolina 318-E KEN</t>
  </si>
  <si>
    <t>211676D766BA</t>
  </si>
  <si>
    <t>N/A</t>
  </si>
  <si>
    <t>INYECTOR</t>
  </si>
  <si>
    <t>TERNOSTATO</t>
  </si>
  <si>
    <t>BOMBA DE EMBRAGUE</t>
  </si>
  <si>
    <t>SERVICIO DE MOTOR DE ACEITES</t>
  </si>
  <si>
    <t>PROGRAMACION DE MODULO</t>
  </si>
  <si>
    <t>BANDA DE DISTRIIBUCION</t>
  </si>
  <si>
    <t>MANO DE OBRA POR SERIVICIO</t>
  </si>
  <si>
    <t>LIMPIADOR DE INYECTORES PARA BOYA WURHT</t>
  </si>
  <si>
    <t>SENSOR OXOGENO # 2 226A01KY0A VERSA</t>
  </si>
  <si>
    <t>B-129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</si>
</sst>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22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u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  <font>
      <b/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name val="Montserrat"/>
      <family val="3"/>
    </font>
    <font>
      <b/>
      <u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19" fillId="0" borderId="0"/>
    <xf numFmtId="0" fontId="6" fillId="0" borderId="0"/>
    <xf numFmtId="0" fontId="19" fillId="0" borderId="0"/>
    <xf numFmtId="0" fontId="6" fillId="0" borderId="0"/>
    <xf numFmtId="43" fontId="8" fillId="2" borderId="0" applyFill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40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3" borderId="18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Alignment="1"/>
    <xf numFmtId="15" fontId="1" fillId="0" borderId="21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3" borderId="24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20" fillId="0" borderId="3" xfId="0" applyFont="1" applyBorder="1"/>
    <xf numFmtId="15" fontId="1" fillId="0" borderId="2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8" xfId="0" quotePrefix="1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5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164" fontId="1" fillId="0" borderId="35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/>
    <xf numFmtId="0" fontId="12" fillId="0" borderId="2" xfId="0" applyFont="1" applyFill="1" applyBorder="1" applyAlignment="1"/>
    <xf numFmtId="0" fontId="12" fillId="0" borderId="3" xfId="0" applyFont="1" applyFill="1" applyBorder="1" applyAlignment="1"/>
    <xf numFmtId="0" fontId="21" fillId="0" borderId="3" xfId="0" applyFont="1" applyFill="1" applyBorder="1"/>
    <xf numFmtId="0" fontId="12" fillId="0" borderId="4" xfId="0" applyFont="1" applyFill="1" applyBorder="1" applyAlignment="1"/>
    <xf numFmtId="0" fontId="12" fillId="0" borderId="0" xfId="0" applyFont="1" applyFill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1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5" fontId="11" fillId="0" borderId="2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11" fillId="0" borderId="22" xfId="0" applyNumberFormat="1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" xfId="0" applyFont="1" applyFill="1" applyBorder="1"/>
    <xf numFmtId="0" fontId="11" fillId="0" borderId="10" xfId="0" applyFont="1" applyFill="1" applyBorder="1"/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0" fontId="11" fillId="0" borderId="19" xfId="0" applyFont="1" applyFill="1" applyBorder="1"/>
    <xf numFmtId="0" fontId="11" fillId="0" borderId="20" xfId="0" applyFont="1" applyFill="1" applyBorder="1"/>
    <xf numFmtId="0" fontId="12" fillId="0" borderId="18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1" fillId="0" borderId="6" xfId="0" applyFont="1" applyFill="1" applyBorder="1"/>
    <xf numFmtId="164" fontId="11" fillId="0" borderId="24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/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164" fontId="1" fillId="0" borderId="38" xfId="0" applyNumberFormat="1" applyFont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14" fontId="1" fillId="0" borderId="39" xfId="0" applyNumberFormat="1" applyFont="1" applyBorder="1" applyAlignment="1"/>
    <xf numFmtId="164" fontId="1" fillId="0" borderId="40" xfId="0" applyNumberFormat="1" applyFont="1" applyBorder="1" applyAlignment="1">
      <alignment vertical="center"/>
    </xf>
    <xf numFmtId="164" fontId="1" fillId="0" borderId="25" xfId="0" applyNumberFormat="1" applyFont="1" applyBorder="1" applyAlignment="1"/>
    <xf numFmtId="164" fontId="1" fillId="0" borderId="28" xfId="0" applyNumberFormat="1" applyFont="1" applyBorder="1" applyAlignment="1"/>
    <xf numFmtId="0" fontId="1" fillId="0" borderId="25" xfId="0" applyFont="1" applyBorder="1" applyAlignment="1"/>
    <xf numFmtId="0" fontId="1" fillId="0" borderId="28" xfId="0" applyFont="1" applyBorder="1" applyAlignment="1"/>
    <xf numFmtId="0" fontId="11" fillId="0" borderId="41" xfId="0" applyFont="1" applyFill="1" applyBorder="1"/>
    <xf numFmtId="0" fontId="11" fillId="0" borderId="42" xfId="0" applyFont="1" applyFill="1" applyBorder="1"/>
    <xf numFmtId="0" fontId="11" fillId="0" borderId="25" xfId="0" applyFont="1" applyFill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1" fillId="0" borderId="0" xfId="0" quotePrefix="1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/>
    <xf numFmtId="0" fontId="1" fillId="0" borderId="15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164" fontId="1" fillId="0" borderId="25" xfId="0" quotePrefix="1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4" fillId="0" borderId="44" xfId="0" applyFont="1" applyBorder="1" applyAlignment="1"/>
    <xf numFmtId="164" fontId="1" fillId="0" borderId="38" xfId="0" applyNumberFormat="1" applyFont="1" applyBorder="1" applyAlignment="1"/>
    <xf numFmtId="164" fontId="1" fillId="0" borderId="40" xfId="0" applyNumberFormat="1" applyFont="1" applyBorder="1" applyAlignment="1"/>
    <xf numFmtId="164" fontId="1" fillId="0" borderId="45" xfId="0" applyNumberFormat="1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1" fontId="1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3" fillId="4" borderId="19" xfId="0" applyFont="1" applyFill="1" applyBorder="1" applyAlignment="1">
      <alignment horizontal="left"/>
    </xf>
    <xf numFmtId="0" fontId="3" fillId="4" borderId="47" xfId="0" applyFont="1" applyFill="1" applyBorder="1" applyAlignment="1">
      <alignment horizontal="left"/>
    </xf>
    <xf numFmtId="0" fontId="3" fillId="4" borderId="4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50" xfId="0" applyFont="1" applyBorder="1" applyAlignment="1">
      <alignment horizontal="left" wrapText="1"/>
    </xf>
    <xf numFmtId="0" fontId="1" fillId="0" borderId="51" xfId="0" applyFont="1" applyBorder="1" applyAlignment="1">
      <alignment horizontal="left" wrapText="1"/>
    </xf>
    <xf numFmtId="0" fontId="3" fillId="0" borderId="52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1" fillId="0" borderId="56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left" wrapText="1"/>
    </xf>
    <xf numFmtId="0" fontId="1" fillId="0" borderId="57" xfId="0" applyFont="1" applyBorder="1" applyAlignment="1">
      <alignment horizontal="left" wrapText="1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39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0" borderId="41" xfId="0" applyFont="1" applyBorder="1" applyAlignment="1">
      <alignment horizontal="left" wrapText="1"/>
    </xf>
    <xf numFmtId="0" fontId="1" fillId="0" borderId="49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0" fontId="3" fillId="0" borderId="54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6" xfId="0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16" fillId="4" borderId="46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left"/>
    </xf>
    <xf numFmtId="0" fontId="12" fillId="0" borderId="47" xfId="0" applyFont="1" applyFill="1" applyBorder="1" applyAlignment="1">
      <alignment horizontal="left"/>
    </xf>
    <xf numFmtId="0" fontId="12" fillId="0" borderId="48" xfId="0" applyFont="1" applyFill="1" applyBorder="1" applyAlignment="1">
      <alignment horizontal="left"/>
    </xf>
    <xf numFmtId="0" fontId="11" fillId="0" borderId="58" xfId="0" applyFont="1" applyFill="1" applyBorder="1" applyAlignment="1">
      <alignment horizontal="left" vertical="top"/>
    </xf>
    <xf numFmtId="0" fontId="11" fillId="0" borderId="56" xfId="0" applyFont="1" applyFill="1" applyBorder="1" applyAlignment="1">
      <alignment horizontal="left" vertical="top"/>
    </xf>
    <xf numFmtId="0" fontId="11" fillId="0" borderId="57" xfId="0" applyFont="1" applyFill="1" applyBorder="1" applyAlignment="1">
      <alignment horizontal="left" vertical="top"/>
    </xf>
    <xf numFmtId="0" fontId="11" fillId="0" borderId="58" xfId="0" applyFont="1" applyFill="1" applyBorder="1" applyAlignment="1">
      <alignment horizontal="left"/>
    </xf>
    <xf numFmtId="0" fontId="11" fillId="0" borderId="59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 applyAlignment="1">
      <alignment horizontal="left" vertical="top" wrapText="1"/>
    </xf>
    <xf numFmtId="0" fontId="11" fillId="0" borderId="49" xfId="0" applyFont="1" applyFill="1" applyBorder="1" applyAlignment="1">
      <alignment horizontal="left" vertical="top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58" xfId="0" applyFont="1" applyBorder="1" applyAlignment="1">
      <alignment horizontal="left" wrapText="1"/>
    </xf>
    <xf numFmtId="0" fontId="1" fillId="0" borderId="36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3" fillId="0" borderId="43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0" borderId="58" xfId="0" applyFont="1" applyBorder="1" applyAlignment="1">
      <alignment horizontal="left" vertical="top"/>
    </xf>
    <xf numFmtId="0" fontId="1" fillId="0" borderId="56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5" borderId="39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left" wrapText="1"/>
    </xf>
    <xf numFmtId="0" fontId="14" fillId="0" borderId="49" xfId="0" applyFont="1" applyBorder="1" applyAlignment="1">
      <alignment horizontal="left" wrapText="1"/>
    </xf>
    <xf numFmtId="0" fontId="14" fillId="0" borderId="63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52" xfId="0" applyFont="1" applyBorder="1" applyAlignment="1">
      <alignment horizontal="left" wrapText="1"/>
    </xf>
    <xf numFmtId="0" fontId="14" fillId="0" borderId="53" xfId="0" applyFont="1" applyBorder="1" applyAlignment="1">
      <alignment horizontal="left" wrapText="1"/>
    </xf>
    <xf numFmtId="0" fontId="1" fillId="0" borderId="46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0" fontId="1" fillId="0" borderId="36" xfId="0" applyFont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1" fillId="0" borderId="51" xfId="0" applyFont="1" applyBorder="1" applyAlignment="1">
      <alignment horizontal="left" vertical="top"/>
    </xf>
    <xf numFmtId="164" fontId="1" fillId="0" borderId="38" xfId="0" applyNumberFormat="1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8" xfId="0" applyFont="1" applyBorder="1" applyAlignment="1">
      <alignment vertical="top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" fillId="0" borderId="11" xfId="0" applyFont="1" applyBorder="1" applyAlignment="1"/>
    <xf numFmtId="0" fontId="4" fillId="0" borderId="2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3" fillId="4" borderId="39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wrapText="1"/>
    </xf>
    <xf numFmtId="0" fontId="13" fillId="4" borderId="47" xfId="0" applyFont="1" applyFill="1" applyBorder="1" applyAlignment="1">
      <alignment horizontal="left" wrapText="1"/>
    </xf>
    <xf numFmtId="0" fontId="13" fillId="4" borderId="48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15" fillId="0" borderId="11" xfId="0" applyFont="1" applyBorder="1" applyAlignment="1"/>
    <xf numFmtId="0" fontId="15" fillId="0" borderId="3" xfId="0" applyFont="1" applyBorder="1" applyAlignment="1"/>
    <xf numFmtId="0" fontId="15" fillId="0" borderId="4" xfId="0" applyFont="1" applyBorder="1" applyAlignment="1"/>
    <xf numFmtId="0" fontId="15" fillId="0" borderId="58" xfId="0" applyFont="1" applyBorder="1" applyAlignment="1">
      <alignment vertical="top"/>
    </xf>
    <xf numFmtId="0" fontId="15" fillId="0" borderId="56" xfId="0" applyFont="1" applyBorder="1" applyAlignment="1">
      <alignment vertical="top"/>
    </xf>
    <xf numFmtId="0" fontId="15" fillId="0" borderId="57" xfId="0" applyFont="1" applyBorder="1" applyAlignment="1">
      <alignment vertical="top"/>
    </xf>
    <xf numFmtId="0" fontId="1" fillId="0" borderId="54" xfId="0" applyFont="1" applyBorder="1" applyAlignment="1">
      <alignment horizontal="center"/>
    </xf>
    <xf numFmtId="0" fontId="1" fillId="0" borderId="58" xfId="0" applyFont="1" applyBorder="1" applyAlignment="1">
      <alignment horizontal="center" vertical="top"/>
    </xf>
    <xf numFmtId="0" fontId="1" fillId="0" borderId="56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top"/>
    </xf>
    <xf numFmtId="0" fontId="1" fillId="0" borderId="43" xfId="0" applyFont="1" applyBorder="1" applyAlignment="1">
      <alignment horizontal="left" wrapText="1"/>
    </xf>
    <xf numFmtId="0" fontId="1" fillId="0" borderId="52" xfId="0" applyFont="1" applyBorder="1" applyAlignment="1">
      <alignment horizontal="left" wrapText="1"/>
    </xf>
    <xf numFmtId="0" fontId="1" fillId="0" borderId="53" xfId="0" applyFont="1" applyBorder="1" applyAlignment="1">
      <alignment horizontal="left" wrapText="1"/>
    </xf>
    <xf numFmtId="0" fontId="1" fillId="0" borderId="54" xfId="0" applyFont="1" applyBorder="1" applyAlignment="1">
      <alignment horizontal="left" wrapText="1"/>
    </xf>
    <xf numFmtId="0" fontId="1" fillId="0" borderId="60" xfId="0" applyFont="1" applyBorder="1" applyAlignment="1">
      <alignment horizontal="left" wrapText="1"/>
    </xf>
    <xf numFmtId="0" fontId="1" fillId="0" borderId="61" xfId="0" applyFont="1" applyBorder="1" applyAlignment="1">
      <alignment horizontal="left" wrapText="1"/>
    </xf>
    <xf numFmtId="0" fontId="1" fillId="0" borderId="58" xfId="0" applyFont="1" applyBorder="1" applyAlignment="1"/>
    <xf numFmtId="0" fontId="1" fillId="0" borderId="56" xfId="0" applyFont="1" applyBorder="1" applyAlignment="1"/>
    <xf numFmtId="0" fontId="1" fillId="0" borderId="57" xfId="0" applyFont="1" applyBorder="1" applyAlignment="1"/>
    <xf numFmtId="0" fontId="18" fillId="0" borderId="0" xfId="0" applyFont="1" applyBorder="1" applyAlignment="1">
      <alignment horizontal="center"/>
    </xf>
  </cellXfs>
  <cellStyles count="22">
    <cellStyle name="Millares 2" xfId="1" xr:uid="{00000000-0005-0000-0000-000000000000}"/>
    <cellStyle name="Millares 2 2" xfId="2" xr:uid="{00000000-0005-0000-0000-000001000000}"/>
    <cellStyle name="Millares 2 3" xfId="3" xr:uid="{00000000-0005-0000-0000-000002000000}"/>
    <cellStyle name="Millares 3" xfId="4" xr:uid="{00000000-0005-0000-0000-000003000000}"/>
    <cellStyle name="Millares 3 2" xfId="5" xr:uid="{00000000-0005-0000-0000-000004000000}"/>
    <cellStyle name="Moneda 2" xfId="6" xr:uid="{00000000-0005-0000-0000-000005000000}"/>
    <cellStyle name="Moneda 2 2" xfId="7" xr:uid="{00000000-0005-0000-0000-000006000000}"/>
    <cellStyle name="Moneda 3" xfId="8" xr:uid="{00000000-0005-0000-0000-000007000000}"/>
    <cellStyle name="Moneda 4" xfId="9" xr:uid="{00000000-0005-0000-0000-000008000000}"/>
    <cellStyle name="Moneda 4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3" xfId="14" xr:uid="{00000000-0005-0000-0000-00000E000000}"/>
    <cellStyle name="Normal 4" xfId="15" xr:uid="{00000000-0005-0000-0000-00000F000000}"/>
    <cellStyle name="pedro" xfId="16" xr:uid="{00000000-0005-0000-0000-000010000000}"/>
    <cellStyle name="Porcentaje 2" xfId="17" xr:uid="{00000000-0005-0000-0000-000011000000}"/>
    <cellStyle name="Porcentaje 2 2" xfId="18" xr:uid="{00000000-0005-0000-0000-000012000000}"/>
    <cellStyle name="Porcentual 2" xfId="19" xr:uid="{00000000-0005-0000-0000-000013000000}"/>
    <cellStyle name="Porcentual 2 2" xfId="20" xr:uid="{00000000-0005-0000-0000-000014000000}"/>
    <cellStyle name="Porcentual 3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258537</xdr:colOff>
      <xdr:row>2</xdr:row>
      <xdr:rowOff>19050</xdr:rowOff>
    </xdr:from>
    <xdr:to>
      <xdr:col>11</xdr:col>
      <xdr:colOff>352426</xdr:colOff>
      <xdr:row>3</xdr:row>
      <xdr:rowOff>54429</xdr:rowOff>
    </xdr:to>
    <xdr:sp macro="" textlink="">
      <xdr:nvSpPr>
        <xdr:cNvPr id="24" name="5 Rectángulo redondeado">
          <a:extLst>
            <a:ext uri="{FF2B5EF4-FFF2-40B4-BE49-F238E27FC236}">
              <a16:creationId xmlns:a16="http://schemas.microsoft.com/office/drawing/2014/main" id="{AE614BA8-6804-4B76-8480-1E7FF514DAA6}"/>
            </a:ext>
          </a:extLst>
        </xdr:cNvPr>
        <xdr:cNvSpPr/>
      </xdr:nvSpPr>
      <xdr:spPr>
        <a:xfrm>
          <a:off x="9007930" y="400050"/>
          <a:ext cx="651782" cy="23948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2</xdr:row>
      <xdr:rowOff>85725</xdr:rowOff>
    </xdr:from>
    <xdr:to>
      <xdr:col>3</xdr:col>
      <xdr:colOff>28575</xdr:colOff>
      <xdr:row>5</xdr:row>
      <xdr:rowOff>9525</xdr:rowOff>
    </xdr:to>
    <xdr:pic>
      <xdr:nvPicPr>
        <xdr:cNvPr id="130438" name="Picture 2">
          <a:extLst>
            <a:ext uri="{FF2B5EF4-FFF2-40B4-BE49-F238E27FC236}">
              <a16:creationId xmlns:a16="http://schemas.microsoft.com/office/drawing/2014/main" id="{50FBF2E0-C341-40D9-AEC0-703D7881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190501</xdr:colOff>
      <xdr:row>34</xdr:row>
      <xdr:rowOff>19049</xdr:rowOff>
    </xdr:from>
    <xdr:to>
      <xdr:col>11</xdr:col>
      <xdr:colOff>352426</xdr:colOff>
      <xdr:row>35</xdr:row>
      <xdr:rowOff>163285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F03702B2-2501-4A27-9DF2-9C0E45444485}"/>
            </a:ext>
          </a:extLst>
        </xdr:cNvPr>
        <xdr:cNvSpPr/>
      </xdr:nvSpPr>
      <xdr:spPr>
        <a:xfrm>
          <a:off x="8844644" y="7747906"/>
          <a:ext cx="719818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34</xdr:row>
      <xdr:rowOff>85725</xdr:rowOff>
    </xdr:from>
    <xdr:to>
      <xdr:col>3</xdr:col>
      <xdr:colOff>28575</xdr:colOff>
      <xdr:row>37</xdr:row>
      <xdr:rowOff>9525</xdr:rowOff>
    </xdr:to>
    <xdr:pic>
      <xdr:nvPicPr>
        <xdr:cNvPr id="130440" name="Picture 2">
          <a:extLst>
            <a:ext uri="{FF2B5EF4-FFF2-40B4-BE49-F238E27FC236}">
              <a16:creationId xmlns:a16="http://schemas.microsoft.com/office/drawing/2014/main" id="{96E671DD-8B0B-464A-A42E-11E12F8D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62800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67</xdr:row>
      <xdr:rowOff>19050</xdr:rowOff>
    </xdr:from>
    <xdr:to>
      <xdr:col>11</xdr:col>
      <xdr:colOff>352426</xdr:colOff>
      <xdr:row>68</xdr:row>
      <xdr:rowOff>27214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22F33E15-E70E-4762-A13F-9F25C52D858F}"/>
            </a:ext>
          </a:extLst>
        </xdr:cNvPr>
        <xdr:cNvSpPr/>
      </xdr:nvSpPr>
      <xdr:spPr>
        <a:xfrm>
          <a:off x="8939894" y="14469836"/>
          <a:ext cx="624568" cy="21227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67</xdr:row>
      <xdr:rowOff>85725</xdr:rowOff>
    </xdr:from>
    <xdr:to>
      <xdr:col>3</xdr:col>
      <xdr:colOff>28575</xdr:colOff>
      <xdr:row>70</xdr:row>
      <xdr:rowOff>9525</xdr:rowOff>
    </xdr:to>
    <xdr:pic>
      <xdr:nvPicPr>
        <xdr:cNvPr id="130442" name="Picture 2">
          <a:extLst>
            <a:ext uri="{FF2B5EF4-FFF2-40B4-BE49-F238E27FC236}">
              <a16:creationId xmlns:a16="http://schemas.microsoft.com/office/drawing/2014/main" id="{610374F5-99E8-419F-93AA-B6E45A2C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973175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97</xdr:row>
      <xdr:rowOff>19050</xdr:rowOff>
    </xdr:from>
    <xdr:to>
      <xdr:col>11</xdr:col>
      <xdr:colOff>352426</xdr:colOff>
      <xdr:row>98</xdr:row>
      <xdr:rowOff>81643</xdr:rowOff>
    </xdr:to>
    <xdr:sp macro="" textlink="">
      <xdr:nvSpPr>
        <xdr:cNvPr id="8" name="5 Rectángulo redondeado">
          <a:extLst>
            <a:ext uri="{FF2B5EF4-FFF2-40B4-BE49-F238E27FC236}">
              <a16:creationId xmlns:a16="http://schemas.microsoft.com/office/drawing/2014/main" id="{52789920-3914-4C74-98EB-385F08AA6064}"/>
            </a:ext>
          </a:extLst>
        </xdr:cNvPr>
        <xdr:cNvSpPr/>
      </xdr:nvSpPr>
      <xdr:spPr>
        <a:xfrm>
          <a:off x="8994322" y="21572764"/>
          <a:ext cx="570140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97</xdr:row>
      <xdr:rowOff>85725</xdr:rowOff>
    </xdr:from>
    <xdr:to>
      <xdr:col>3</xdr:col>
      <xdr:colOff>28575</xdr:colOff>
      <xdr:row>100</xdr:row>
      <xdr:rowOff>9525</xdr:rowOff>
    </xdr:to>
    <xdr:pic>
      <xdr:nvPicPr>
        <xdr:cNvPr id="130444" name="Picture 2">
          <a:extLst>
            <a:ext uri="{FF2B5EF4-FFF2-40B4-BE49-F238E27FC236}">
              <a16:creationId xmlns:a16="http://schemas.microsoft.com/office/drawing/2014/main" id="{AF034F20-B8AC-40EA-BBFD-4D96CCC9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231100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129</xdr:row>
      <xdr:rowOff>19050</xdr:rowOff>
    </xdr:from>
    <xdr:to>
      <xdr:col>11</xdr:col>
      <xdr:colOff>352426</xdr:colOff>
      <xdr:row>130</xdr:row>
      <xdr:rowOff>81643</xdr:rowOff>
    </xdr:to>
    <xdr:sp macro="" textlink="">
      <xdr:nvSpPr>
        <xdr:cNvPr id="10" name="5 Rectángulo redondeado">
          <a:extLst>
            <a:ext uri="{FF2B5EF4-FFF2-40B4-BE49-F238E27FC236}">
              <a16:creationId xmlns:a16="http://schemas.microsoft.com/office/drawing/2014/main" id="{82D53A9C-18D1-41F8-BDD9-BE429BBAD684}"/>
            </a:ext>
          </a:extLst>
        </xdr:cNvPr>
        <xdr:cNvSpPr/>
      </xdr:nvSpPr>
      <xdr:spPr>
        <a:xfrm>
          <a:off x="8967108" y="21395871"/>
          <a:ext cx="570139" cy="26670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129</xdr:row>
      <xdr:rowOff>85725</xdr:rowOff>
    </xdr:from>
    <xdr:to>
      <xdr:col>3</xdr:col>
      <xdr:colOff>28575</xdr:colOff>
      <xdr:row>132</xdr:row>
      <xdr:rowOff>9525</xdr:rowOff>
    </xdr:to>
    <xdr:pic>
      <xdr:nvPicPr>
        <xdr:cNvPr id="130446" name="Picture 2">
          <a:extLst>
            <a:ext uri="{FF2B5EF4-FFF2-40B4-BE49-F238E27FC236}">
              <a16:creationId xmlns:a16="http://schemas.microsoft.com/office/drawing/2014/main" id="{E67D714F-89F3-4702-83E6-70015F54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50975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163</xdr:row>
      <xdr:rowOff>19050</xdr:rowOff>
    </xdr:from>
    <xdr:to>
      <xdr:col>11</xdr:col>
      <xdr:colOff>352426</xdr:colOff>
      <xdr:row>164</xdr:row>
      <xdr:rowOff>81643</xdr:rowOff>
    </xdr:to>
    <xdr:sp macro="" textlink="">
      <xdr:nvSpPr>
        <xdr:cNvPr id="12" name="5 Rectángulo redondeado">
          <a:extLst>
            <a:ext uri="{FF2B5EF4-FFF2-40B4-BE49-F238E27FC236}">
              <a16:creationId xmlns:a16="http://schemas.microsoft.com/office/drawing/2014/main" id="{796F019F-DDAB-432A-BDA6-E21D0FEE8832}"/>
            </a:ext>
          </a:extLst>
        </xdr:cNvPr>
        <xdr:cNvSpPr/>
      </xdr:nvSpPr>
      <xdr:spPr>
        <a:xfrm>
          <a:off x="8967108" y="27927300"/>
          <a:ext cx="570139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163</xdr:row>
      <xdr:rowOff>85725</xdr:rowOff>
    </xdr:from>
    <xdr:to>
      <xdr:col>3</xdr:col>
      <xdr:colOff>28575</xdr:colOff>
      <xdr:row>166</xdr:row>
      <xdr:rowOff>9525</xdr:rowOff>
    </xdr:to>
    <xdr:pic>
      <xdr:nvPicPr>
        <xdr:cNvPr id="130448" name="Picture 2">
          <a:extLst>
            <a:ext uri="{FF2B5EF4-FFF2-40B4-BE49-F238E27FC236}">
              <a16:creationId xmlns:a16="http://schemas.microsoft.com/office/drawing/2014/main" id="{5A78B038-8D64-4E2D-9994-55721301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909000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326573</xdr:colOff>
      <xdr:row>195</xdr:row>
      <xdr:rowOff>19050</xdr:rowOff>
    </xdr:from>
    <xdr:to>
      <xdr:col>11</xdr:col>
      <xdr:colOff>352426</xdr:colOff>
      <xdr:row>196</xdr:row>
      <xdr:rowOff>95250</xdr:rowOff>
    </xdr:to>
    <xdr:sp macro="" textlink="">
      <xdr:nvSpPr>
        <xdr:cNvPr id="16" name="5 Rectángulo redondeado">
          <a:extLst>
            <a:ext uri="{FF2B5EF4-FFF2-40B4-BE49-F238E27FC236}">
              <a16:creationId xmlns:a16="http://schemas.microsoft.com/office/drawing/2014/main" id="{48D2A7C1-8BAD-4BBA-89B2-D18540A07772}"/>
            </a:ext>
          </a:extLst>
        </xdr:cNvPr>
        <xdr:cNvSpPr/>
      </xdr:nvSpPr>
      <xdr:spPr>
        <a:xfrm>
          <a:off x="8939894" y="41452800"/>
          <a:ext cx="583746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195</xdr:row>
      <xdr:rowOff>19050</xdr:rowOff>
    </xdr:from>
    <xdr:to>
      <xdr:col>3</xdr:col>
      <xdr:colOff>0</xdr:colOff>
      <xdr:row>197</xdr:row>
      <xdr:rowOff>142875</xdr:rowOff>
    </xdr:to>
    <xdr:pic>
      <xdr:nvPicPr>
        <xdr:cNvPr id="130450" name="Picture 2">
          <a:extLst>
            <a:ext uri="{FF2B5EF4-FFF2-40B4-BE49-F238E27FC236}">
              <a16:creationId xmlns:a16="http://schemas.microsoft.com/office/drawing/2014/main" id="{10C9B9AC-926A-4169-8541-32BC7E57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003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367393</xdr:colOff>
      <xdr:row>224</xdr:row>
      <xdr:rowOff>19050</xdr:rowOff>
    </xdr:from>
    <xdr:to>
      <xdr:col>11</xdr:col>
      <xdr:colOff>352425</xdr:colOff>
      <xdr:row>225</xdr:row>
      <xdr:rowOff>81643</xdr:rowOff>
    </xdr:to>
    <xdr:sp macro="" textlink="">
      <xdr:nvSpPr>
        <xdr:cNvPr id="18" name="5 Rectángulo redondeado">
          <a:extLst>
            <a:ext uri="{FF2B5EF4-FFF2-40B4-BE49-F238E27FC236}">
              <a16:creationId xmlns:a16="http://schemas.microsoft.com/office/drawing/2014/main" id="{A3AD8959-131C-44C2-A878-273A769B774D}"/>
            </a:ext>
          </a:extLst>
        </xdr:cNvPr>
        <xdr:cNvSpPr/>
      </xdr:nvSpPr>
      <xdr:spPr>
        <a:xfrm>
          <a:off x="8980714" y="47997836"/>
          <a:ext cx="542925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224</xdr:row>
      <xdr:rowOff>19050</xdr:rowOff>
    </xdr:from>
    <xdr:to>
      <xdr:col>3</xdr:col>
      <xdr:colOff>0</xdr:colOff>
      <xdr:row>226</xdr:row>
      <xdr:rowOff>142875</xdr:rowOff>
    </xdr:to>
    <xdr:pic>
      <xdr:nvPicPr>
        <xdr:cNvPr id="130452" name="Picture 2">
          <a:extLst>
            <a:ext uri="{FF2B5EF4-FFF2-40B4-BE49-F238E27FC236}">
              <a16:creationId xmlns:a16="http://schemas.microsoft.com/office/drawing/2014/main" id="{301D2F3A-53D8-4519-8DEA-AE29859A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77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353787</xdr:colOff>
      <xdr:row>255</xdr:row>
      <xdr:rowOff>19050</xdr:rowOff>
    </xdr:from>
    <xdr:to>
      <xdr:col>11</xdr:col>
      <xdr:colOff>352426</xdr:colOff>
      <xdr:row>256</xdr:row>
      <xdr:rowOff>122464</xdr:rowOff>
    </xdr:to>
    <xdr:sp macro="" textlink="">
      <xdr:nvSpPr>
        <xdr:cNvPr id="20" name="5 Rectángulo redondeado">
          <a:extLst>
            <a:ext uri="{FF2B5EF4-FFF2-40B4-BE49-F238E27FC236}">
              <a16:creationId xmlns:a16="http://schemas.microsoft.com/office/drawing/2014/main" id="{685A97E0-26F6-4FD1-9218-F23C7EC7F9B2}"/>
            </a:ext>
          </a:extLst>
        </xdr:cNvPr>
        <xdr:cNvSpPr/>
      </xdr:nvSpPr>
      <xdr:spPr>
        <a:xfrm>
          <a:off x="8967108" y="54352371"/>
          <a:ext cx="556532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255</xdr:row>
      <xdr:rowOff>19050</xdr:rowOff>
    </xdr:from>
    <xdr:to>
      <xdr:col>3</xdr:col>
      <xdr:colOff>0</xdr:colOff>
      <xdr:row>257</xdr:row>
      <xdr:rowOff>142875</xdr:rowOff>
    </xdr:to>
    <xdr:pic>
      <xdr:nvPicPr>
        <xdr:cNvPr id="130454" name="Picture 2">
          <a:extLst>
            <a:ext uri="{FF2B5EF4-FFF2-40B4-BE49-F238E27FC236}">
              <a16:creationId xmlns:a16="http://schemas.microsoft.com/office/drawing/2014/main" id="{45910D39-CC92-407E-B976-594F6B42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161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291</xdr:row>
      <xdr:rowOff>19050</xdr:rowOff>
    </xdr:from>
    <xdr:to>
      <xdr:col>11</xdr:col>
      <xdr:colOff>352425</xdr:colOff>
      <xdr:row>292</xdr:row>
      <xdr:rowOff>81643</xdr:rowOff>
    </xdr:to>
    <xdr:sp macro="" textlink="">
      <xdr:nvSpPr>
        <xdr:cNvPr id="22" name="5 Rectángulo redondeado">
          <a:extLst>
            <a:ext uri="{FF2B5EF4-FFF2-40B4-BE49-F238E27FC236}">
              <a16:creationId xmlns:a16="http://schemas.microsoft.com/office/drawing/2014/main" id="{2006D288-D9C1-4903-AE9E-A09F23C7A9A8}"/>
            </a:ext>
          </a:extLst>
        </xdr:cNvPr>
        <xdr:cNvSpPr/>
      </xdr:nvSpPr>
      <xdr:spPr>
        <a:xfrm>
          <a:off x="8926286" y="61727443"/>
          <a:ext cx="59735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291</xdr:row>
      <xdr:rowOff>19050</xdr:rowOff>
    </xdr:from>
    <xdr:to>
      <xdr:col>3</xdr:col>
      <xdr:colOff>0</xdr:colOff>
      <xdr:row>293</xdr:row>
      <xdr:rowOff>142875</xdr:rowOff>
    </xdr:to>
    <xdr:pic>
      <xdr:nvPicPr>
        <xdr:cNvPr id="130456" name="Picture 2">
          <a:extLst>
            <a:ext uri="{FF2B5EF4-FFF2-40B4-BE49-F238E27FC236}">
              <a16:creationId xmlns:a16="http://schemas.microsoft.com/office/drawing/2014/main" id="{6525288C-1151-44A1-82B8-EB407FAB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123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353787</xdr:colOff>
      <xdr:row>322</xdr:row>
      <xdr:rowOff>19049</xdr:rowOff>
    </xdr:from>
    <xdr:to>
      <xdr:col>11</xdr:col>
      <xdr:colOff>352426</xdr:colOff>
      <xdr:row>323</xdr:row>
      <xdr:rowOff>149677</xdr:rowOff>
    </xdr:to>
    <xdr:sp macro="" textlink="">
      <xdr:nvSpPr>
        <xdr:cNvPr id="25" name="5 Rectángulo redondeado">
          <a:extLst>
            <a:ext uri="{FF2B5EF4-FFF2-40B4-BE49-F238E27FC236}">
              <a16:creationId xmlns:a16="http://schemas.microsoft.com/office/drawing/2014/main" id="{4C51468B-FFB7-4CEE-8389-3107DE5D873B}"/>
            </a:ext>
          </a:extLst>
        </xdr:cNvPr>
        <xdr:cNvSpPr/>
      </xdr:nvSpPr>
      <xdr:spPr>
        <a:xfrm>
          <a:off x="8967108" y="68081978"/>
          <a:ext cx="556532" cy="33473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322</xdr:row>
      <xdr:rowOff>19050</xdr:rowOff>
    </xdr:from>
    <xdr:to>
      <xdr:col>3</xdr:col>
      <xdr:colOff>0</xdr:colOff>
      <xdr:row>324</xdr:row>
      <xdr:rowOff>142875</xdr:rowOff>
    </xdr:to>
    <xdr:pic>
      <xdr:nvPicPr>
        <xdr:cNvPr id="130458" name="Picture 2">
          <a:extLst>
            <a:ext uri="{FF2B5EF4-FFF2-40B4-BE49-F238E27FC236}">
              <a16:creationId xmlns:a16="http://schemas.microsoft.com/office/drawing/2014/main" id="{1E4083FA-D3DA-4B31-8F4F-230A48E1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607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381001</xdr:colOff>
      <xdr:row>355</xdr:row>
      <xdr:rowOff>19050</xdr:rowOff>
    </xdr:from>
    <xdr:to>
      <xdr:col>11</xdr:col>
      <xdr:colOff>352426</xdr:colOff>
      <xdr:row>356</xdr:row>
      <xdr:rowOff>95250</xdr:rowOff>
    </xdr:to>
    <xdr:sp macro="" textlink="">
      <xdr:nvSpPr>
        <xdr:cNvPr id="27" name="5 Rectángulo redondeado">
          <a:extLst>
            <a:ext uri="{FF2B5EF4-FFF2-40B4-BE49-F238E27FC236}">
              <a16:creationId xmlns:a16="http://schemas.microsoft.com/office/drawing/2014/main" id="{8F595F5C-0266-46A3-A22C-159A34266652}"/>
            </a:ext>
          </a:extLst>
        </xdr:cNvPr>
        <xdr:cNvSpPr/>
      </xdr:nvSpPr>
      <xdr:spPr>
        <a:xfrm>
          <a:off x="8994322" y="74858336"/>
          <a:ext cx="529318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355</xdr:row>
      <xdr:rowOff>19050</xdr:rowOff>
    </xdr:from>
    <xdr:to>
      <xdr:col>3</xdr:col>
      <xdr:colOff>0</xdr:colOff>
      <xdr:row>357</xdr:row>
      <xdr:rowOff>142875</xdr:rowOff>
    </xdr:to>
    <xdr:pic>
      <xdr:nvPicPr>
        <xdr:cNvPr id="130460" name="Picture 2">
          <a:extLst>
            <a:ext uri="{FF2B5EF4-FFF2-40B4-BE49-F238E27FC236}">
              <a16:creationId xmlns:a16="http://schemas.microsoft.com/office/drawing/2014/main" id="{4EB1C166-CB36-45CF-AEBD-3B4C5151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473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353787</xdr:colOff>
      <xdr:row>386</xdr:row>
      <xdr:rowOff>19050</xdr:rowOff>
    </xdr:from>
    <xdr:to>
      <xdr:col>11</xdr:col>
      <xdr:colOff>352426</xdr:colOff>
      <xdr:row>387</xdr:row>
      <xdr:rowOff>136071</xdr:rowOff>
    </xdr:to>
    <xdr:sp macro="" textlink="">
      <xdr:nvSpPr>
        <xdr:cNvPr id="29" name="5 Rectángulo redondeado">
          <a:extLst>
            <a:ext uri="{FF2B5EF4-FFF2-40B4-BE49-F238E27FC236}">
              <a16:creationId xmlns:a16="http://schemas.microsoft.com/office/drawing/2014/main" id="{3CEDEA0F-F62F-449F-A69F-FFA933FC4FC3}"/>
            </a:ext>
          </a:extLst>
        </xdr:cNvPr>
        <xdr:cNvSpPr/>
      </xdr:nvSpPr>
      <xdr:spPr>
        <a:xfrm>
          <a:off x="8967108" y="81212871"/>
          <a:ext cx="556532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386</xdr:row>
      <xdr:rowOff>19050</xdr:rowOff>
    </xdr:from>
    <xdr:to>
      <xdr:col>3</xdr:col>
      <xdr:colOff>0</xdr:colOff>
      <xdr:row>388</xdr:row>
      <xdr:rowOff>142875</xdr:rowOff>
    </xdr:to>
    <xdr:pic>
      <xdr:nvPicPr>
        <xdr:cNvPr id="130462" name="Picture 2">
          <a:extLst>
            <a:ext uri="{FF2B5EF4-FFF2-40B4-BE49-F238E27FC236}">
              <a16:creationId xmlns:a16="http://schemas.microsoft.com/office/drawing/2014/main" id="{4D612123-64CA-4022-B1DC-8C314AA5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957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418</xdr:row>
      <xdr:rowOff>19049</xdr:rowOff>
    </xdr:from>
    <xdr:to>
      <xdr:col>11</xdr:col>
      <xdr:colOff>352426</xdr:colOff>
      <xdr:row>419</xdr:row>
      <xdr:rowOff>163285</xdr:rowOff>
    </xdr:to>
    <xdr:sp macro="" textlink="">
      <xdr:nvSpPr>
        <xdr:cNvPr id="31" name="5 Rectángulo redondeado">
          <a:extLst>
            <a:ext uri="{FF2B5EF4-FFF2-40B4-BE49-F238E27FC236}">
              <a16:creationId xmlns:a16="http://schemas.microsoft.com/office/drawing/2014/main" id="{17B5483F-F68A-4B10-BDAB-E23B6887B9E4}"/>
            </a:ext>
          </a:extLst>
        </xdr:cNvPr>
        <xdr:cNvSpPr/>
      </xdr:nvSpPr>
      <xdr:spPr>
        <a:xfrm>
          <a:off x="8899072" y="87757906"/>
          <a:ext cx="624568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418</xdr:row>
      <xdr:rowOff>19050</xdr:rowOff>
    </xdr:from>
    <xdr:to>
      <xdr:col>3</xdr:col>
      <xdr:colOff>0</xdr:colOff>
      <xdr:row>420</xdr:row>
      <xdr:rowOff>142875</xdr:rowOff>
    </xdr:to>
    <xdr:pic>
      <xdr:nvPicPr>
        <xdr:cNvPr id="130464" name="Picture 2">
          <a:extLst>
            <a:ext uri="{FF2B5EF4-FFF2-40B4-BE49-F238E27FC236}">
              <a16:creationId xmlns:a16="http://schemas.microsoft.com/office/drawing/2014/main" id="{B955E4BA-C73B-4F92-8E8B-A2A362C0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346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449</xdr:row>
      <xdr:rowOff>19050</xdr:rowOff>
    </xdr:from>
    <xdr:to>
      <xdr:col>11</xdr:col>
      <xdr:colOff>352425</xdr:colOff>
      <xdr:row>450</xdr:row>
      <xdr:rowOff>108857</xdr:rowOff>
    </xdr:to>
    <xdr:sp macro="" textlink="">
      <xdr:nvSpPr>
        <xdr:cNvPr id="33" name="5 Rectángulo redondeado">
          <a:extLst>
            <a:ext uri="{FF2B5EF4-FFF2-40B4-BE49-F238E27FC236}">
              <a16:creationId xmlns:a16="http://schemas.microsoft.com/office/drawing/2014/main" id="{66F8A568-83E4-41ED-B97F-019A1A99BA18}"/>
            </a:ext>
          </a:extLst>
        </xdr:cNvPr>
        <xdr:cNvSpPr/>
      </xdr:nvSpPr>
      <xdr:spPr>
        <a:xfrm>
          <a:off x="8926286" y="94493443"/>
          <a:ext cx="597353" cy="293914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449</xdr:row>
      <xdr:rowOff>19050</xdr:rowOff>
    </xdr:from>
    <xdr:to>
      <xdr:col>3</xdr:col>
      <xdr:colOff>0</xdr:colOff>
      <xdr:row>451</xdr:row>
      <xdr:rowOff>142875</xdr:rowOff>
    </xdr:to>
    <xdr:pic>
      <xdr:nvPicPr>
        <xdr:cNvPr id="130466" name="Picture 2">
          <a:extLst>
            <a:ext uri="{FF2B5EF4-FFF2-40B4-BE49-F238E27FC236}">
              <a16:creationId xmlns:a16="http://schemas.microsoft.com/office/drawing/2014/main" id="{18D5CD97-E1D9-4890-B1DD-5168129C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831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326573</xdr:colOff>
      <xdr:row>486</xdr:row>
      <xdr:rowOff>19050</xdr:rowOff>
    </xdr:from>
    <xdr:to>
      <xdr:col>11</xdr:col>
      <xdr:colOff>352426</xdr:colOff>
      <xdr:row>487</xdr:row>
      <xdr:rowOff>149678</xdr:rowOff>
    </xdr:to>
    <xdr:sp macro="" textlink="">
      <xdr:nvSpPr>
        <xdr:cNvPr id="35" name="5 Rectángulo redondeado">
          <a:extLst>
            <a:ext uri="{FF2B5EF4-FFF2-40B4-BE49-F238E27FC236}">
              <a16:creationId xmlns:a16="http://schemas.microsoft.com/office/drawing/2014/main" id="{DCA9199D-42ED-49AA-B694-509B787E3258}"/>
            </a:ext>
          </a:extLst>
        </xdr:cNvPr>
        <xdr:cNvSpPr/>
      </xdr:nvSpPr>
      <xdr:spPr>
        <a:xfrm>
          <a:off x="8939894" y="102072621"/>
          <a:ext cx="583746" cy="3347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486</xdr:row>
      <xdr:rowOff>19050</xdr:rowOff>
    </xdr:from>
    <xdr:to>
      <xdr:col>3</xdr:col>
      <xdr:colOff>0</xdr:colOff>
      <xdr:row>488</xdr:row>
      <xdr:rowOff>142875</xdr:rowOff>
    </xdr:to>
    <xdr:pic>
      <xdr:nvPicPr>
        <xdr:cNvPr id="130468" name="Picture 2">
          <a:extLst>
            <a:ext uri="{FF2B5EF4-FFF2-40B4-BE49-F238E27FC236}">
              <a16:creationId xmlns:a16="http://schemas.microsoft.com/office/drawing/2014/main" id="{B9B1974B-52D5-4854-A5AC-9F5D878A0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888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312964</xdr:colOff>
      <xdr:row>516</xdr:row>
      <xdr:rowOff>32657</xdr:rowOff>
    </xdr:from>
    <xdr:to>
      <xdr:col>11</xdr:col>
      <xdr:colOff>311604</xdr:colOff>
      <xdr:row>517</xdr:row>
      <xdr:rowOff>108857</xdr:rowOff>
    </xdr:to>
    <xdr:sp macro="" textlink="">
      <xdr:nvSpPr>
        <xdr:cNvPr id="34" name="5 Rectángulo redondeado">
          <a:extLst>
            <a:ext uri="{FF2B5EF4-FFF2-40B4-BE49-F238E27FC236}">
              <a16:creationId xmlns:a16="http://schemas.microsoft.com/office/drawing/2014/main" id="{8DF9C3B6-3613-48C2-B071-5D2CFA032E05}"/>
            </a:ext>
          </a:extLst>
        </xdr:cNvPr>
        <xdr:cNvSpPr/>
      </xdr:nvSpPr>
      <xdr:spPr>
        <a:xfrm>
          <a:off x="9062357" y="105773764"/>
          <a:ext cx="556533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516</xdr:row>
      <xdr:rowOff>19050</xdr:rowOff>
    </xdr:from>
    <xdr:to>
      <xdr:col>2</xdr:col>
      <xdr:colOff>923925</xdr:colOff>
      <xdr:row>518</xdr:row>
      <xdr:rowOff>142875</xdr:rowOff>
    </xdr:to>
    <xdr:pic>
      <xdr:nvPicPr>
        <xdr:cNvPr id="130470" name="Picture 2">
          <a:extLst>
            <a:ext uri="{FF2B5EF4-FFF2-40B4-BE49-F238E27FC236}">
              <a16:creationId xmlns:a16="http://schemas.microsoft.com/office/drawing/2014/main" id="{971139EC-5003-42B3-BF41-88B6819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467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122465</xdr:colOff>
      <xdr:row>552</xdr:row>
      <xdr:rowOff>19050</xdr:rowOff>
    </xdr:from>
    <xdr:to>
      <xdr:col>11</xdr:col>
      <xdr:colOff>352426</xdr:colOff>
      <xdr:row>553</xdr:row>
      <xdr:rowOff>54428</xdr:rowOff>
    </xdr:to>
    <xdr:sp macro="" textlink="">
      <xdr:nvSpPr>
        <xdr:cNvPr id="37" name="5 Rectángulo redondeado">
          <a:extLst>
            <a:ext uri="{FF2B5EF4-FFF2-40B4-BE49-F238E27FC236}">
              <a16:creationId xmlns:a16="http://schemas.microsoft.com/office/drawing/2014/main" id="{F7B0CA1A-D31A-4F3B-B761-23A8ED68BBB3}"/>
            </a:ext>
          </a:extLst>
        </xdr:cNvPr>
        <xdr:cNvSpPr/>
      </xdr:nvSpPr>
      <xdr:spPr>
        <a:xfrm>
          <a:off x="8871858" y="113135229"/>
          <a:ext cx="787854" cy="23948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552</xdr:row>
      <xdr:rowOff>19050</xdr:rowOff>
    </xdr:from>
    <xdr:to>
      <xdr:col>2</xdr:col>
      <xdr:colOff>923925</xdr:colOff>
      <xdr:row>554</xdr:row>
      <xdr:rowOff>142875</xdr:rowOff>
    </xdr:to>
    <xdr:pic>
      <xdr:nvPicPr>
        <xdr:cNvPr id="130472" name="Picture 2">
          <a:extLst>
            <a:ext uri="{FF2B5EF4-FFF2-40B4-BE49-F238E27FC236}">
              <a16:creationId xmlns:a16="http://schemas.microsoft.com/office/drawing/2014/main" id="{38BCC87F-72A2-40B9-8958-B21F34EF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429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582</xdr:row>
      <xdr:rowOff>19050</xdr:rowOff>
    </xdr:from>
    <xdr:to>
      <xdr:col>11</xdr:col>
      <xdr:colOff>352426</xdr:colOff>
      <xdr:row>583</xdr:row>
      <xdr:rowOff>149678</xdr:rowOff>
    </xdr:to>
    <xdr:sp macro="" textlink="">
      <xdr:nvSpPr>
        <xdr:cNvPr id="39" name="5 Rectángulo redondeado">
          <a:extLst>
            <a:ext uri="{FF2B5EF4-FFF2-40B4-BE49-F238E27FC236}">
              <a16:creationId xmlns:a16="http://schemas.microsoft.com/office/drawing/2014/main" id="{7F9CFEA7-216B-489A-88F4-C5A009494640}"/>
            </a:ext>
          </a:extLst>
        </xdr:cNvPr>
        <xdr:cNvSpPr/>
      </xdr:nvSpPr>
      <xdr:spPr>
        <a:xfrm>
          <a:off x="9035144" y="119312871"/>
          <a:ext cx="624568" cy="3347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582</xdr:row>
      <xdr:rowOff>19050</xdr:rowOff>
    </xdr:from>
    <xdr:to>
      <xdr:col>2</xdr:col>
      <xdr:colOff>923925</xdr:colOff>
      <xdr:row>584</xdr:row>
      <xdr:rowOff>142875</xdr:rowOff>
    </xdr:to>
    <xdr:pic>
      <xdr:nvPicPr>
        <xdr:cNvPr id="130474" name="Picture 2">
          <a:extLst>
            <a:ext uri="{FF2B5EF4-FFF2-40B4-BE49-F238E27FC236}">
              <a16:creationId xmlns:a16="http://schemas.microsoft.com/office/drawing/2014/main" id="{37B5F755-CA4B-4F1B-91A3-FEFA9FFF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19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217715</xdr:colOff>
      <xdr:row>613</xdr:row>
      <xdr:rowOff>19050</xdr:rowOff>
    </xdr:from>
    <xdr:to>
      <xdr:col>11</xdr:col>
      <xdr:colOff>352426</xdr:colOff>
      <xdr:row>614</xdr:row>
      <xdr:rowOff>95250</xdr:rowOff>
    </xdr:to>
    <xdr:sp macro="" textlink="">
      <xdr:nvSpPr>
        <xdr:cNvPr id="41" name="5 Rectángulo redondeado">
          <a:extLst>
            <a:ext uri="{FF2B5EF4-FFF2-40B4-BE49-F238E27FC236}">
              <a16:creationId xmlns:a16="http://schemas.microsoft.com/office/drawing/2014/main" id="{E76F849E-EB37-4455-B18E-2B67EC8FD289}"/>
            </a:ext>
          </a:extLst>
        </xdr:cNvPr>
        <xdr:cNvSpPr/>
      </xdr:nvSpPr>
      <xdr:spPr>
        <a:xfrm>
          <a:off x="8967108" y="125681014"/>
          <a:ext cx="692604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613</xdr:row>
      <xdr:rowOff>19050</xdr:rowOff>
    </xdr:from>
    <xdr:to>
      <xdr:col>2</xdr:col>
      <xdr:colOff>923925</xdr:colOff>
      <xdr:row>615</xdr:row>
      <xdr:rowOff>142875</xdr:rowOff>
    </xdr:to>
    <xdr:pic>
      <xdr:nvPicPr>
        <xdr:cNvPr id="130476" name="Picture 2">
          <a:extLst>
            <a:ext uri="{FF2B5EF4-FFF2-40B4-BE49-F238E27FC236}">
              <a16:creationId xmlns:a16="http://schemas.microsoft.com/office/drawing/2014/main" id="{79CE5F78-7529-4337-B279-13BDA096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873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272143</xdr:colOff>
      <xdr:row>645</xdr:row>
      <xdr:rowOff>19050</xdr:rowOff>
    </xdr:from>
    <xdr:to>
      <xdr:col>11</xdr:col>
      <xdr:colOff>352425</xdr:colOff>
      <xdr:row>646</xdr:row>
      <xdr:rowOff>122465</xdr:rowOff>
    </xdr:to>
    <xdr:sp macro="" textlink="">
      <xdr:nvSpPr>
        <xdr:cNvPr id="43" name="5 Rectángulo redondeado">
          <a:extLst>
            <a:ext uri="{FF2B5EF4-FFF2-40B4-BE49-F238E27FC236}">
              <a16:creationId xmlns:a16="http://schemas.microsoft.com/office/drawing/2014/main" id="{1B4F1B98-2C2E-4C97-968F-86F63F8EB5B0}"/>
            </a:ext>
          </a:extLst>
        </xdr:cNvPr>
        <xdr:cNvSpPr/>
      </xdr:nvSpPr>
      <xdr:spPr>
        <a:xfrm>
          <a:off x="9021536" y="132239657"/>
          <a:ext cx="638175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645</xdr:row>
      <xdr:rowOff>19050</xdr:rowOff>
    </xdr:from>
    <xdr:to>
      <xdr:col>2</xdr:col>
      <xdr:colOff>923925</xdr:colOff>
      <xdr:row>647</xdr:row>
      <xdr:rowOff>142875</xdr:rowOff>
    </xdr:to>
    <xdr:pic>
      <xdr:nvPicPr>
        <xdr:cNvPr id="130478" name="Picture 2">
          <a:extLst>
            <a:ext uri="{FF2B5EF4-FFF2-40B4-BE49-F238E27FC236}">
              <a16:creationId xmlns:a16="http://schemas.microsoft.com/office/drawing/2014/main" id="{618C29EF-C784-4D4B-9773-18F7340D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453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244929</xdr:colOff>
      <xdr:row>681</xdr:row>
      <xdr:rowOff>19050</xdr:rowOff>
    </xdr:from>
    <xdr:to>
      <xdr:col>11</xdr:col>
      <xdr:colOff>352426</xdr:colOff>
      <xdr:row>682</xdr:row>
      <xdr:rowOff>68036</xdr:rowOff>
    </xdr:to>
    <xdr:sp macro="" textlink="">
      <xdr:nvSpPr>
        <xdr:cNvPr id="45" name="5 Rectángulo redondeado">
          <a:extLst>
            <a:ext uri="{FF2B5EF4-FFF2-40B4-BE49-F238E27FC236}">
              <a16:creationId xmlns:a16="http://schemas.microsoft.com/office/drawing/2014/main" id="{3CE862F9-730F-4D5A-979B-ECAA771CB71D}"/>
            </a:ext>
          </a:extLst>
        </xdr:cNvPr>
        <xdr:cNvSpPr/>
      </xdr:nvSpPr>
      <xdr:spPr>
        <a:xfrm>
          <a:off x="8994322" y="139587514"/>
          <a:ext cx="665390" cy="25309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681</xdr:row>
      <xdr:rowOff>19050</xdr:rowOff>
    </xdr:from>
    <xdr:to>
      <xdr:col>2</xdr:col>
      <xdr:colOff>923925</xdr:colOff>
      <xdr:row>683</xdr:row>
      <xdr:rowOff>142875</xdr:rowOff>
    </xdr:to>
    <xdr:pic>
      <xdr:nvPicPr>
        <xdr:cNvPr id="130480" name="Picture 2">
          <a:extLst>
            <a:ext uri="{FF2B5EF4-FFF2-40B4-BE49-F238E27FC236}">
              <a16:creationId xmlns:a16="http://schemas.microsoft.com/office/drawing/2014/main" id="{22139AAD-4B42-47DD-973C-5B63581A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034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711</xdr:row>
      <xdr:rowOff>19050</xdr:rowOff>
    </xdr:from>
    <xdr:to>
      <xdr:col>11</xdr:col>
      <xdr:colOff>352426</xdr:colOff>
      <xdr:row>712</xdr:row>
      <xdr:rowOff>122465</xdr:rowOff>
    </xdr:to>
    <xdr:sp macro="" textlink="">
      <xdr:nvSpPr>
        <xdr:cNvPr id="47" name="5 Rectángulo redondeado">
          <a:extLst>
            <a:ext uri="{FF2B5EF4-FFF2-40B4-BE49-F238E27FC236}">
              <a16:creationId xmlns:a16="http://schemas.microsoft.com/office/drawing/2014/main" id="{47B31B5E-A808-4115-9A37-64CEE426062B}"/>
            </a:ext>
          </a:extLst>
        </xdr:cNvPr>
        <xdr:cNvSpPr/>
      </xdr:nvSpPr>
      <xdr:spPr>
        <a:xfrm>
          <a:off x="9089572" y="145765157"/>
          <a:ext cx="570140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711</xdr:row>
      <xdr:rowOff>19050</xdr:rowOff>
    </xdr:from>
    <xdr:to>
      <xdr:col>2</xdr:col>
      <xdr:colOff>923925</xdr:colOff>
      <xdr:row>713</xdr:row>
      <xdr:rowOff>142875</xdr:rowOff>
    </xdr:to>
    <xdr:pic>
      <xdr:nvPicPr>
        <xdr:cNvPr id="130482" name="Picture 2">
          <a:extLst>
            <a:ext uri="{FF2B5EF4-FFF2-40B4-BE49-F238E27FC236}">
              <a16:creationId xmlns:a16="http://schemas.microsoft.com/office/drawing/2014/main" id="{06478465-2219-4886-BA22-48B356B0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804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326571</xdr:colOff>
      <xdr:row>743</xdr:row>
      <xdr:rowOff>19049</xdr:rowOff>
    </xdr:from>
    <xdr:to>
      <xdr:col>11</xdr:col>
      <xdr:colOff>352425</xdr:colOff>
      <xdr:row>744</xdr:row>
      <xdr:rowOff>136071</xdr:rowOff>
    </xdr:to>
    <xdr:sp macro="" textlink="">
      <xdr:nvSpPr>
        <xdr:cNvPr id="49" name="5 Rectángulo redondeado">
          <a:extLst>
            <a:ext uri="{FF2B5EF4-FFF2-40B4-BE49-F238E27FC236}">
              <a16:creationId xmlns:a16="http://schemas.microsoft.com/office/drawing/2014/main" id="{107364A7-32CA-43ED-B86F-355D3EF5307F}"/>
            </a:ext>
          </a:extLst>
        </xdr:cNvPr>
        <xdr:cNvSpPr/>
      </xdr:nvSpPr>
      <xdr:spPr>
        <a:xfrm>
          <a:off x="9075964" y="152323799"/>
          <a:ext cx="583747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743</xdr:row>
      <xdr:rowOff>19050</xdr:rowOff>
    </xdr:from>
    <xdr:to>
      <xdr:col>2</xdr:col>
      <xdr:colOff>923925</xdr:colOff>
      <xdr:row>745</xdr:row>
      <xdr:rowOff>142875</xdr:rowOff>
    </xdr:to>
    <xdr:pic>
      <xdr:nvPicPr>
        <xdr:cNvPr id="130484" name="Picture 2">
          <a:extLst>
            <a:ext uri="{FF2B5EF4-FFF2-40B4-BE49-F238E27FC236}">
              <a16:creationId xmlns:a16="http://schemas.microsoft.com/office/drawing/2014/main" id="{E3268D8B-4F30-425E-9F96-7AC4CEAB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647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776</xdr:row>
      <xdr:rowOff>19050</xdr:rowOff>
    </xdr:from>
    <xdr:to>
      <xdr:col>11</xdr:col>
      <xdr:colOff>609600</xdr:colOff>
      <xdr:row>777</xdr:row>
      <xdr:rowOff>104775</xdr:rowOff>
    </xdr:to>
    <xdr:sp macro="" textlink="">
      <xdr:nvSpPr>
        <xdr:cNvPr id="51" name="5 Rectángulo redondeado">
          <a:extLst>
            <a:ext uri="{FF2B5EF4-FFF2-40B4-BE49-F238E27FC236}">
              <a16:creationId xmlns:a16="http://schemas.microsoft.com/office/drawing/2014/main" id="{B7EDFD35-4E26-4777-B054-05BC3D77FC13}"/>
            </a:ext>
          </a:extLst>
        </xdr:cNvPr>
        <xdr:cNvSpPr/>
      </xdr:nvSpPr>
      <xdr:spPr>
        <a:xfrm>
          <a:off x="9544050" y="1274445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776</xdr:row>
      <xdr:rowOff>19050</xdr:rowOff>
    </xdr:from>
    <xdr:to>
      <xdr:col>2</xdr:col>
      <xdr:colOff>923925</xdr:colOff>
      <xdr:row>778</xdr:row>
      <xdr:rowOff>142875</xdr:rowOff>
    </xdr:to>
    <xdr:pic>
      <xdr:nvPicPr>
        <xdr:cNvPr id="130486" name="Picture 2">
          <a:extLst>
            <a:ext uri="{FF2B5EF4-FFF2-40B4-BE49-F238E27FC236}">
              <a16:creationId xmlns:a16="http://schemas.microsoft.com/office/drawing/2014/main" id="{7B17C1D5-90C1-4763-8997-DE182922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154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95251</xdr:colOff>
      <xdr:row>776</xdr:row>
      <xdr:rowOff>19049</xdr:rowOff>
    </xdr:from>
    <xdr:to>
      <xdr:col>11</xdr:col>
      <xdr:colOff>352426</xdr:colOff>
      <xdr:row>777</xdr:row>
      <xdr:rowOff>136071</xdr:rowOff>
    </xdr:to>
    <xdr:sp macro="" textlink="">
      <xdr:nvSpPr>
        <xdr:cNvPr id="53" name="5 Rectángulo redondeado">
          <a:extLst>
            <a:ext uri="{FF2B5EF4-FFF2-40B4-BE49-F238E27FC236}">
              <a16:creationId xmlns:a16="http://schemas.microsoft.com/office/drawing/2014/main" id="{98D58DD7-1611-4518-A250-8E005321B679}"/>
            </a:ext>
          </a:extLst>
        </xdr:cNvPr>
        <xdr:cNvSpPr/>
      </xdr:nvSpPr>
      <xdr:spPr>
        <a:xfrm>
          <a:off x="8844644" y="159086549"/>
          <a:ext cx="815068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776</xdr:row>
      <xdr:rowOff>19050</xdr:rowOff>
    </xdr:from>
    <xdr:to>
      <xdr:col>2</xdr:col>
      <xdr:colOff>923925</xdr:colOff>
      <xdr:row>778</xdr:row>
      <xdr:rowOff>142875</xdr:rowOff>
    </xdr:to>
    <xdr:pic>
      <xdr:nvPicPr>
        <xdr:cNvPr id="130488" name="Picture 2">
          <a:extLst>
            <a:ext uri="{FF2B5EF4-FFF2-40B4-BE49-F238E27FC236}">
              <a16:creationId xmlns:a16="http://schemas.microsoft.com/office/drawing/2014/main" id="{1FCB4F1A-B03C-4BD8-87FC-3D474AEB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154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811</xdr:row>
      <xdr:rowOff>19050</xdr:rowOff>
    </xdr:from>
    <xdr:to>
      <xdr:col>11</xdr:col>
      <xdr:colOff>609600</xdr:colOff>
      <xdr:row>812</xdr:row>
      <xdr:rowOff>104775</xdr:rowOff>
    </xdr:to>
    <xdr:sp macro="" textlink="">
      <xdr:nvSpPr>
        <xdr:cNvPr id="55" name="5 Rectángulo redondeado">
          <a:extLst>
            <a:ext uri="{FF2B5EF4-FFF2-40B4-BE49-F238E27FC236}">
              <a16:creationId xmlns:a16="http://schemas.microsoft.com/office/drawing/2014/main" id="{A552922A-203E-497F-A4F8-B2F8198E6F73}"/>
            </a:ext>
          </a:extLst>
        </xdr:cNvPr>
        <xdr:cNvSpPr/>
      </xdr:nvSpPr>
      <xdr:spPr>
        <a:xfrm>
          <a:off x="9544050" y="19478625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811</xdr:row>
      <xdr:rowOff>19050</xdr:rowOff>
    </xdr:from>
    <xdr:to>
      <xdr:col>2</xdr:col>
      <xdr:colOff>923925</xdr:colOff>
      <xdr:row>813</xdr:row>
      <xdr:rowOff>142875</xdr:rowOff>
    </xdr:to>
    <xdr:pic>
      <xdr:nvPicPr>
        <xdr:cNvPr id="130490" name="Picture 2">
          <a:extLst>
            <a:ext uri="{FF2B5EF4-FFF2-40B4-BE49-F238E27FC236}">
              <a16:creationId xmlns:a16="http://schemas.microsoft.com/office/drawing/2014/main" id="{A1F18B39-E3E1-4580-9AFC-84E156A1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44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204107</xdr:colOff>
      <xdr:row>811</xdr:row>
      <xdr:rowOff>19050</xdr:rowOff>
    </xdr:from>
    <xdr:to>
      <xdr:col>11</xdr:col>
      <xdr:colOff>352425</xdr:colOff>
      <xdr:row>812</xdr:row>
      <xdr:rowOff>136071</xdr:rowOff>
    </xdr:to>
    <xdr:sp macro="" textlink="">
      <xdr:nvSpPr>
        <xdr:cNvPr id="57" name="5 Rectángulo redondeado">
          <a:extLst>
            <a:ext uri="{FF2B5EF4-FFF2-40B4-BE49-F238E27FC236}">
              <a16:creationId xmlns:a16="http://schemas.microsoft.com/office/drawing/2014/main" id="{994CD487-9009-4319-86D9-30A242E980DD}"/>
            </a:ext>
          </a:extLst>
        </xdr:cNvPr>
        <xdr:cNvSpPr/>
      </xdr:nvSpPr>
      <xdr:spPr>
        <a:xfrm>
          <a:off x="8953500" y="166216693"/>
          <a:ext cx="706211" cy="32112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811</xdr:row>
      <xdr:rowOff>19050</xdr:rowOff>
    </xdr:from>
    <xdr:to>
      <xdr:col>2</xdr:col>
      <xdr:colOff>923925</xdr:colOff>
      <xdr:row>813</xdr:row>
      <xdr:rowOff>142875</xdr:rowOff>
    </xdr:to>
    <xdr:pic>
      <xdr:nvPicPr>
        <xdr:cNvPr id="130492" name="Picture 2">
          <a:extLst>
            <a:ext uri="{FF2B5EF4-FFF2-40B4-BE49-F238E27FC236}">
              <a16:creationId xmlns:a16="http://schemas.microsoft.com/office/drawing/2014/main" id="{10F2D747-70D8-4B5F-B924-506D2A19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44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258537</xdr:colOff>
      <xdr:row>846</xdr:row>
      <xdr:rowOff>19051</xdr:rowOff>
    </xdr:from>
    <xdr:to>
      <xdr:col>11</xdr:col>
      <xdr:colOff>352426</xdr:colOff>
      <xdr:row>847</xdr:row>
      <xdr:rowOff>27215</xdr:rowOff>
    </xdr:to>
    <xdr:sp macro="" textlink="">
      <xdr:nvSpPr>
        <xdr:cNvPr id="59" name="9 Rectángulo redondeado">
          <a:extLst>
            <a:ext uri="{FF2B5EF4-FFF2-40B4-BE49-F238E27FC236}">
              <a16:creationId xmlns:a16="http://schemas.microsoft.com/office/drawing/2014/main" id="{A085A892-3F74-4BE9-A37B-0FD902926619}"/>
            </a:ext>
          </a:extLst>
        </xdr:cNvPr>
        <xdr:cNvSpPr/>
      </xdr:nvSpPr>
      <xdr:spPr>
        <a:xfrm>
          <a:off x="9007930" y="173414872"/>
          <a:ext cx="651782" cy="21227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846</xdr:row>
      <xdr:rowOff>19050</xdr:rowOff>
    </xdr:from>
    <xdr:to>
      <xdr:col>2</xdr:col>
      <xdr:colOff>923925</xdr:colOff>
      <xdr:row>848</xdr:row>
      <xdr:rowOff>142875</xdr:rowOff>
    </xdr:to>
    <xdr:pic>
      <xdr:nvPicPr>
        <xdr:cNvPr id="130494" name="Picture 2">
          <a:extLst>
            <a:ext uri="{FF2B5EF4-FFF2-40B4-BE49-F238E27FC236}">
              <a16:creationId xmlns:a16="http://schemas.microsoft.com/office/drawing/2014/main" id="{96E4F4A3-8AB1-41BD-B63C-AB550D94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601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979714</xdr:colOff>
      <xdr:row>881</xdr:row>
      <xdr:rowOff>1731</xdr:rowOff>
    </xdr:from>
    <xdr:to>
      <xdr:col>10</xdr:col>
      <xdr:colOff>557645</xdr:colOff>
      <xdr:row>882</xdr:row>
      <xdr:rowOff>68035</xdr:rowOff>
    </xdr:to>
    <xdr:sp macro="" textlink="">
      <xdr:nvSpPr>
        <xdr:cNvPr id="61" name="3 Rectángulo redondeado">
          <a:extLst>
            <a:ext uri="{FF2B5EF4-FFF2-40B4-BE49-F238E27FC236}">
              <a16:creationId xmlns:a16="http://schemas.microsoft.com/office/drawing/2014/main" id="{8359870F-0FA5-49D9-8CB0-CAC6AD4A271E}"/>
            </a:ext>
          </a:extLst>
        </xdr:cNvPr>
        <xdr:cNvSpPr/>
      </xdr:nvSpPr>
      <xdr:spPr>
        <a:xfrm>
          <a:off x="8708571" y="180609338"/>
          <a:ext cx="598467" cy="27041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881</xdr:row>
      <xdr:rowOff>19050</xdr:rowOff>
    </xdr:from>
    <xdr:to>
      <xdr:col>2</xdr:col>
      <xdr:colOff>923925</xdr:colOff>
      <xdr:row>883</xdr:row>
      <xdr:rowOff>142875</xdr:rowOff>
    </xdr:to>
    <xdr:pic>
      <xdr:nvPicPr>
        <xdr:cNvPr id="130496" name="Picture 2">
          <a:extLst>
            <a:ext uri="{FF2B5EF4-FFF2-40B4-BE49-F238E27FC236}">
              <a16:creationId xmlns:a16="http://schemas.microsoft.com/office/drawing/2014/main" id="{92FA50A3-9E51-42DF-8930-8EA12528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943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244929</xdr:colOff>
      <xdr:row>909</xdr:row>
      <xdr:rowOff>19050</xdr:rowOff>
    </xdr:from>
    <xdr:to>
      <xdr:col>11</xdr:col>
      <xdr:colOff>352426</xdr:colOff>
      <xdr:row>910</xdr:row>
      <xdr:rowOff>81643</xdr:rowOff>
    </xdr:to>
    <xdr:sp macro="" textlink="">
      <xdr:nvSpPr>
        <xdr:cNvPr id="63" name="15 Rectángulo redondeado">
          <a:extLst>
            <a:ext uri="{FF2B5EF4-FFF2-40B4-BE49-F238E27FC236}">
              <a16:creationId xmlns:a16="http://schemas.microsoft.com/office/drawing/2014/main" id="{A95F30AC-81AA-4AAE-954B-BC9CB0461C67}"/>
            </a:ext>
          </a:extLst>
        </xdr:cNvPr>
        <xdr:cNvSpPr/>
      </xdr:nvSpPr>
      <xdr:spPr>
        <a:xfrm>
          <a:off x="8994322" y="186355264"/>
          <a:ext cx="665390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909</xdr:row>
      <xdr:rowOff>19050</xdr:rowOff>
    </xdr:from>
    <xdr:to>
      <xdr:col>2</xdr:col>
      <xdr:colOff>923925</xdr:colOff>
      <xdr:row>911</xdr:row>
      <xdr:rowOff>142875</xdr:rowOff>
    </xdr:to>
    <xdr:pic>
      <xdr:nvPicPr>
        <xdr:cNvPr id="130498" name="Picture 2">
          <a:extLst>
            <a:ext uri="{FF2B5EF4-FFF2-40B4-BE49-F238E27FC236}">
              <a16:creationId xmlns:a16="http://schemas.microsoft.com/office/drawing/2014/main" id="{EEBACC43-BB3E-46E2-8D74-7A7D560B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1188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163286</xdr:colOff>
      <xdr:row>947</xdr:row>
      <xdr:rowOff>19050</xdr:rowOff>
    </xdr:from>
    <xdr:to>
      <xdr:col>11</xdr:col>
      <xdr:colOff>485775</xdr:colOff>
      <xdr:row>948</xdr:row>
      <xdr:rowOff>81643</xdr:rowOff>
    </xdr:to>
    <xdr:sp macro="" textlink="">
      <xdr:nvSpPr>
        <xdr:cNvPr id="65" name="15 Rectángulo redondeado">
          <a:extLst>
            <a:ext uri="{FF2B5EF4-FFF2-40B4-BE49-F238E27FC236}">
              <a16:creationId xmlns:a16="http://schemas.microsoft.com/office/drawing/2014/main" id="{0CBD38D4-99A2-4E46-A25D-47CA307DA91C}"/>
            </a:ext>
          </a:extLst>
        </xdr:cNvPr>
        <xdr:cNvSpPr/>
      </xdr:nvSpPr>
      <xdr:spPr>
        <a:xfrm>
          <a:off x="8973911" y="7448550"/>
          <a:ext cx="951139" cy="25309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947</xdr:row>
      <xdr:rowOff>19050</xdr:rowOff>
    </xdr:from>
    <xdr:to>
      <xdr:col>2</xdr:col>
      <xdr:colOff>923925</xdr:colOff>
      <xdr:row>949</xdr:row>
      <xdr:rowOff>142875</xdr:rowOff>
    </xdr:to>
    <xdr:pic>
      <xdr:nvPicPr>
        <xdr:cNvPr id="130500" name="Picture 2">
          <a:extLst>
            <a:ext uri="{FF2B5EF4-FFF2-40B4-BE49-F238E27FC236}">
              <a16:creationId xmlns:a16="http://schemas.microsoft.com/office/drawing/2014/main" id="{6A4A2EB2-6847-4A34-A575-4E331449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865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299357</xdr:colOff>
      <xdr:row>986</xdr:row>
      <xdr:rowOff>19049</xdr:rowOff>
    </xdr:from>
    <xdr:to>
      <xdr:col>11</xdr:col>
      <xdr:colOff>352425</xdr:colOff>
      <xdr:row>987</xdr:row>
      <xdr:rowOff>163285</xdr:rowOff>
    </xdr:to>
    <xdr:sp macro="" textlink="">
      <xdr:nvSpPr>
        <xdr:cNvPr id="67" name="15 Rectángulo redondeado">
          <a:extLst>
            <a:ext uri="{FF2B5EF4-FFF2-40B4-BE49-F238E27FC236}">
              <a16:creationId xmlns:a16="http://schemas.microsoft.com/office/drawing/2014/main" id="{DD0ED264-B96C-4F0C-AFD3-A60C6B082B2F}"/>
            </a:ext>
          </a:extLst>
        </xdr:cNvPr>
        <xdr:cNvSpPr/>
      </xdr:nvSpPr>
      <xdr:spPr>
        <a:xfrm>
          <a:off x="9048750" y="202030692"/>
          <a:ext cx="610961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986</xdr:row>
      <xdr:rowOff>19050</xdr:rowOff>
    </xdr:from>
    <xdr:to>
      <xdr:col>2</xdr:col>
      <xdr:colOff>923925</xdr:colOff>
      <xdr:row>988</xdr:row>
      <xdr:rowOff>142875</xdr:rowOff>
    </xdr:to>
    <xdr:pic>
      <xdr:nvPicPr>
        <xdr:cNvPr id="130502" name="Picture 2">
          <a:extLst>
            <a:ext uri="{FF2B5EF4-FFF2-40B4-BE49-F238E27FC236}">
              <a16:creationId xmlns:a16="http://schemas.microsoft.com/office/drawing/2014/main" id="{F1CE7D25-0352-407A-9010-91B7A635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446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326571</xdr:colOff>
      <xdr:row>1026</xdr:row>
      <xdr:rowOff>19050</xdr:rowOff>
    </xdr:from>
    <xdr:to>
      <xdr:col>11</xdr:col>
      <xdr:colOff>352425</xdr:colOff>
      <xdr:row>1027</xdr:row>
      <xdr:rowOff>136071</xdr:rowOff>
    </xdr:to>
    <xdr:sp macro="" textlink="">
      <xdr:nvSpPr>
        <xdr:cNvPr id="69" name="15 Rectángulo redondeado">
          <a:extLst>
            <a:ext uri="{FF2B5EF4-FFF2-40B4-BE49-F238E27FC236}">
              <a16:creationId xmlns:a16="http://schemas.microsoft.com/office/drawing/2014/main" id="{527A4898-E8EB-48B9-9E34-DC118E7D3B28}"/>
            </a:ext>
          </a:extLst>
        </xdr:cNvPr>
        <xdr:cNvSpPr/>
      </xdr:nvSpPr>
      <xdr:spPr>
        <a:xfrm>
          <a:off x="9075964" y="210194979"/>
          <a:ext cx="583747" cy="32112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1026</xdr:row>
      <xdr:rowOff>19050</xdr:rowOff>
    </xdr:from>
    <xdr:to>
      <xdr:col>2</xdr:col>
      <xdr:colOff>923925</xdr:colOff>
      <xdr:row>1028</xdr:row>
      <xdr:rowOff>142875</xdr:rowOff>
    </xdr:to>
    <xdr:pic>
      <xdr:nvPicPr>
        <xdr:cNvPr id="130504" name="Picture 2">
          <a:extLst>
            <a:ext uri="{FF2B5EF4-FFF2-40B4-BE49-F238E27FC236}">
              <a16:creationId xmlns:a16="http://schemas.microsoft.com/office/drawing/2014/main" id="{A543F99A-32C9-42CB-B85D-5B9A6DBE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504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231321</xdr:colOff>
      <xdr:row>1058</xdr:row>
      <xdr:rowOff>19050</xdr:rowOff>
    </xdr:from>
    <xdr:to>
      <xdr:col>11</xdr:col>
      <xdr:colOff>352425</xdr:colOff>
      <xdr:row>1059</xdr:row>
      <xdr:rowOff>122465</xdr:rowOff>
    </xdr:to>
    <xdr:sp macro="" textlink="">
      <xdr:nvSpPr>
        <xdr:cNvPr id="70" name="21 Rectángulo redondeado">
          <a:extLst>
            <a:ext uri="{FF2B5EF4-FFF2-40B4-BE49-F238E27FC236}">
              <a16:creationId xmlns:a16="http://schemas.microsoft.com/office/drawing/2014/main" id="{AEA914A2-CB63-4D44-AE65-348E081DE2BD}"/>
            </a:ext>
          </a:extLst>
        </xdr:cNvPr>
        <xdr:cNvSpPr/>
      </xdr:nvSpPr>
      <xdr:spPr>
        <a:xfrm>
          <a:off x="8980714" y="216740014"/>
          <a:ext cx="678997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1058</xdr:row>
      <xdr:rowOff>19050</xdr:rowOff>
    </xdr:from>
    <xdr:to>
      <xdr:col>2</xdr:col>
      <xdr:colOff>923925</xdr:colOff>
      <xdr:row>1060</xdr:row>
      <xdr:rowOff>142875</xdr:rowOff>
    </xdr:to>
    <xdr:pic>
      <xdr:nvPicPr>
        <xdr:cNvPr id="130506" name="Picture 2">
          <a:extLst>
            <a:ext uri="{FF2B5EF4-FFF2-40B4-BE49-F238E27FC236}">
              <a16:creationId xmlns:a16="http://schemas.microsoft.com/office/drawing/2014/main" id="{4BC6497A-A804-4D68-97C1-8B46FA69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9989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149679</xdr:colOff>
      <xdr:row>1097</xdr:row>
      <xdr:rowOff>19050</xdr:rowOff>
    </xdr:from>
    <xdr:to>
      <xdr:col>11</xdr:col>
      <xdr:colOff>352426</xdr:colOff>
      <xdr:row>1098</xdr:row>
      <xdr:rowOff>108857</xdr:rowOff>
    </xdr:to>
    <xdr:sp macro="" textlink="">
      <xdr:nvSpPr>
        <xdr:cNvPr id="72" name="21 Rectángulo redondeado">
          <a:extLst>
            <a:ext uri="{FF2B5EF4-FFF2-40B4-BE49-F238E27FC236}">
              <a16:creationId xmlns:a16="http://schemas.microsoft.com/office/drawing/2014/main" id="{88BCCE6C-D817-4C04-A15B-2814AF70E661}"/>
            </a:ext>
          </a:extLst>
        </xdr:cNvPr>
        <xdr:cNvSpPr/>
      </xdr:nvSpPr>
      <xdr:spPr>
        <a:xfrm>
          <a:off x="8899072" y="224686586"/>
          <a:ext cx="760640" cy="293914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1097</xdr:row>
      <xdr:rowOff>19050</xdr:rowOff>
    </xdr:from>
    <xdr:to>
      <xdr:col>2</xdr:col>
      <xdr:colOff>923925</xdr:colOff>
      <xdr:row>1099</xdr:row>
      <xdr:rowOff>142875</xdr:rowOff>
    </xdr:to>
    <xdr:pic>
      <xdr:nvPicPr>
        <xdr:cNvPr id="130508" name="Picture 2">
          <a:extLst>
            <a:ext uri="{FF2B5EF4-FFF2-40B4-BE49-F238E27FC236}">
              <a16:creationId xmlns:a16="http://schemas.microsoft.com/office/drawing/2014/main" id="{71B68DFB-EC6C-40F6-B6CB-20236DF0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0666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163287</xdr:colOff>
      <xdr:row>1138</xdr:row>
      <xdr:rowOff>19050</xdr:rowOff>
    </xdr:from>
    <xdr:to>
      <xdr:col>11</xdr:col>
      <xdr:colOff>352426</xdr:colOff>
      <xdr:row>1139</xdr:row>
      <xdr:rowOff>0</xdr:rowOff>
    </xdr:to>
    <xdr:sp macro="" textlink="">
      <xdr:nvSpPr>
        <xdr:cNvPr id="74" name="21 Rectángulo redondeado">
          <a:extLst>
            <a:ext uri="{FF2B5EF4-FFF2-40B4-BE49-F238E27FC236}">
              <a16:creationId xmlns:a16="http://schemas.microsoft.com/office/drawing/2014/main" id="{161F6B7E-F545-415E-8E04-E2E2FA55B1D0}"/>
            </a:ext>
          </a:extLst>
        </xdr:cNvPr>
        <xdr:cNvSpPr/>
      </xdr:nvSpPr>
      <xdr:spPr>
        <a:xfrm>
          <a:off x="8912680" y="233014157"/>
          <a:ext cx="747032" cy="1850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1138</xdr:row>
      <xdr:rowOff>19050</xdr:rowOff>
    </xdr:from>
    <xdr:to>
      <xdr:col>2</xdr:col>
      <xdr:colOff>923925</xdr:colOff>
      <xdr:row>1140</xdr:row>
      <xdr:rowOff>142875</xdr:rowOff>
    </xdr:to>
    <xdr:pic>
      <xdr:nvPicPr>
        <xdr:cNvPr id="130510" name="Picture 2">
          <a:extLst>
            <a:ext uri="{FF2B5EF4-FFF2-40B4-BE49-F238E27FC236}">
              <a16:creationId xmlns:a16="http://schemas.microsoft.com/office/drawing/2014/main" id="{9FC75443-2ADA-46D3-8AD5-7A5AC88C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152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231321</xdr:colOff>
      <xdr:row>1178</xdr:row>
      <xdr:rowOff>19050</xdr:rowOff>
    </xdr:from>
    <xdr:to>
      <xdr:col>11</xdr:col>
      <xdr:colOff>352425</xdr:colOff>
      <xdr:row>1179</xdr:row>
      <xdr:rowOff>81643</xdr:rowOff>
    </xdr:to>
    <xdr:sp macro="" textlink="">
      <xdr:nvSpPr>
        <xdr:cNvPr id="76" name="21 Rectángulo redondeado">
          <a:extLst>
            <a:ext uri="{FF2B5EF4-FFF2-40B4-BE49-F238E27FC236}">
              <a16:creationId xmlns:a16="http://schemas.microsoft.com/office/drawing/2014/main" id="{DE1D34C9-4FDC-42FD-B1E5-36633E4C2002}"/>
            </a:ext>
          </a:extLst>
        </xdr:cNvPr>
        <xdr:cNvSpPr/>
      </xdr:nvSpPr>
      <xdr:spPr>
        <a:xfrm>
          <a:off x="8980714" y="241151229"/>
          <a:ext cx="67899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1178</xdr:row>
      <xdr:rowOff>19050</xdr:rowOff>
    </xdr:from>
    <xdr:to>
      <xdr:col>2</xdr:col>
      <xdr:colOff>923925</xdr:colOff>
      <xdr:row>1180</xdr:row>
      <xdr:rowOff>142875</xdr:rowOff>
    </xdr:to>
    <xdr:pic>
      <xdr:nvPicPr>
        <xdr:cNvPr id="130512" name="Picture 2">
          <a:extLst>
            <a:ext uri="{FF2B5EF4-FFF2-40B4-BE49-F238E27FC236}">
              <a16:creationId xmlns:a16="http://schemas.microsoft.com/office/drawing/2014/main" id="{F8143CE7-E173-45E1-86DD-AD53915F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734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258537</xdr:colOff>
      <xdr:row>1217</xdr:row>
      <xdr:rowOff>19050</xdr:rowOff>
    </xdr:from>
    <xdr:to>
      <xdr:col>11</xdr:col>
      <xdr:colOff>352426</xdr:colOff>
      <xdr:row>1218</xdr:row>
      <xdr:rowOff>176893</xdr:rowOff>
    </xdr:to>
    <xdr:sp macro="" textlink="">
      <xdr:nvSpPr>
        <xdr:cNvPr id="78" name="21 Rectángulo redondeado">
          <a:extLst>
            <a:ext uri="{FF2B5EF4-FFF2-40B4-BE49-F238E27FC236}">
              <a16:creationId xmlns:a16="http://schemas.microsoft.com/office/drawing/2014/main" id="{EF921655-00A2-46CD-AB51-F701ADD45CA7}"/>
            </a:ext>
          </a:extLst>
        </xdr:cNvPr>
        <xdr:cNvSpPr/>
      </xdr:nvSpPr>
      <xdr:spPr>
        <a:xfrm>
          <a:off x="9007930" y="249111407"/>
          <a:ext cx="651782" cy="36195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1217</xdr:row>
      <xdr:rowOff>19050</xdr:rowOff>
    </xdr:from>
    <xdr:to>
      <xdr:col>2</xdr:col>
      <xdr:colOff>923925</xdr:colOff>
      <xdr:row>1219</xdr:row>
      <xdr:rowOff>142875</xdr:rowOff>
    </xdr:to>
    <xdr:pic>
      <xdr:nvPicPr>
        <xdr:cNvPr id="130514" name="Picture 2">
          <a:extLst>
            <a:ext uri="{FF2B5EF4-FFF2-40B4-BE49-F238E27FC236}">
              <a16:creationId xmlns:a16="http://schemas.microsoft.com/office/drawing/2014/main" id="{3BCAB329-FDC4-46BF-BD67-0D9C29AF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8316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258537</xdr:colOff>
      <xdr:row>1253</xdr:row>
      <xdr:rowOff>19050</xdr:rowOff>
    </xdr:from>
    <xdr:to>
      <xdr:col>11</xdr:col>
      <xdr:colOff>352426</xdr:colOff>
      <xdr:row>1254</xdr:row>
      <xdr:rowOff>108857</xdr:rowOff>
    </xdr:to>
    <xdr:sp macro="" textlink="">
      <xdr:nvSpPr>
        <xdr:cNvPr id="80" name="21 Rectángulo redondeado">
          <a:extLst>
            <a:ext uri="{FF2B5EF4-FFF2-40B4-BE49-F238E27FC236}">
              <a16:creationId xmlns:a16="http://schemas.microsoft.com/office/drawing/2014/main" id="{5A58284F-5371-4DF0-9A15-9F532557B32C}"/>
            </a:ext>
          </a:extLst>
        </xdr:cNvPr>
        <xdr:cNvSpPr/>
      </xdr:nvSpPr>
      <xdr:spPr>
        <a:xfrm>
          <a:off x="9007930" y="256432050"/>
          <a:ext cx="651782" cy="293914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1253</xdr:row>
      <xdr:rowOff>19050</xdr:rowOff>
    </xdr:from>
    <xdr:to>
      <xdr:col>2</xdr:col>
      <xdr:colOff>923925</xdr:colOff>
      <xdr:row>1255</xdr:row>
      <xdr:rowOff>142875</xdr:rowOff>
    </xdr:to>
    <xdr:pic>
      <xdr:nvPicPr>
        <xdr:cNvPr id="130516" name="Picture 2">
          <a:extLst>
            <a:ext uri="{FF2B5EF4-FFF2-40B4-BE49-F238E27FC236}">
              <a16:creationId xmlns:a16="http://schemas.microsoft.com/office/drawing/2014/main" id="{31BB73DE-CE71-4B71-AE9B-A1159BC2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515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1284</xdr:row>
      <xdr:rowOff>19050</xdr:rowOff>
    </xdr:from>
    <xdr:to>
      <xdr:col>11</xdr:col>
      <xdr:colOff>352426</xdr:colOff>
      <xdr:row>1285</xdr:row>
      <xdr:rowOff>122464</xdr:rowOff>
    </xdr:to>
    <xdr:sp macro="" textlink="">
      <xdr:nvSpPr>
        <xdr:cNvPr id="82" name="21 Rectángulo redondeado">
          <a:extLst>
            <a:ext uri="{FF2B5EF4-FFF2-40B4-BE49-F238E27FC236}">
              <a16:creationId xmlns:a16="http://schemas.microsoft.com/office/drawing/2014/main" id="{EFE09022-1FBE-4D2F-A987-933A2551CA96}"/>
            </a:ext>
          </a:extLst>
        </xdr:cNvPr>
        <xdr:cNvSpPr/>
      </xdr:nvSpPr>
      <xdr:spPr>
        <a:xfrm>
          <a:off x="9062358" y="262759371"/>
          <a:ext cx="597354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1284</xdr:row>
      <xdr:rowOff>19050</xdr:rowOff>
    </xdr:from>
    <xdr:to>
      <xdr:col>2</xdr:col>
      <xdr:colOff>923925</xdr:colOff>
      <xdr:row>1286</xdr:row>
      <xdr:rowOff>142875</xdr:rowOff>
    </xdr:to>
    <xdr:pic>
      <xdr:nvPicPr>
        <xdr:cNvPr id="130518" name="Picture 2">
          <a:extLst>
            <a:ext uri="{FF2B5EF4-FFF2-40B4-BE49-F238E27FC236}">
              <a16:creationId xmlns:a16="http://schemas.microsoft.com/office/drawing/2014/main" id="{011B367D-42C2-4712-9E9F-336F9E77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661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244929</xdr:colOff>
      <xdr:row>1323</xdr:row>
      <xdr:rowOff>19049</xdr:rowOff>
    </xdr:from>
    <xdr:to>
      <xdr:col>11</xdr:col>
      <xdr:colOff>352426</xdr:colOff>
      <xdr:row>1324</xdr:row>
      <xdr:rowOff>122463</xdr:rowOff>
    </xdr:to>
    <xdr:sp macro="" textlink="">
      <xdr:nvSpPr>
        <xdr:cNvPr id="84" name="21 Rectángulo redondeado">
          <a:extLst>
            <a:ext uri="{FF2B5EF4-FFF2-40B4-BE49-F238E27FC236}">
              <a16:creationId xmlns:a16="http://schemas.microsoft.com/office/drawing/2014/main" id="{08C1D399-B28A-4536-AB5E-2E1DF295CF50}"/>
            </a:ext>
          </a:extLst>
        </xdr:cNvPr>
        <xdr:cNvSpPr/>
      </xdr:nvSpPr>
      <xdr:spPr>
        <a:xfrm>
          <a:off x="8994322" y="270719549"/>
          <a:ext cx="665390" cy="30752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1323</xdr:row>
      <xdr:rowOff>19050</xdr:rowOff>
    </xdr:from>
    <xdr:to>
      <xdr:col>2</xdr:col>
      <xdr:colOff>923925</xdr:colOff>
      <xdr:row>1325</xdr:row>
      <xdr:rowOff>142875</xdr:rowOff>
    </xdr:to>
    <xdr:pic>
      <xdr:nvPicPr>
        <xdr:cNvPr id="130520" name="Picture 2">
          <a:extLst>
            <a:ext uri="{FF2B5EF4-FFF2-40B4-BE49-F238E27FC236}">
              <a16:creationId xmlns:a16="http://schemas.microsoft.com/office/drawing/2014/main" id="{2B39283F-B7A9-45B3-B83B-F9DD1BCA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7486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1359</xdr:row>
      <xdr:rowOff>19050</xdr:rowOff>
    </xdr:from>
    <xdr:to>
      <xdr:col>11</xdr:col>
      <xdr:colOff>352426</xdr:colOff>
      <xdr:row>1360</xdr:row>
      <xdr:rowOff>95250</xdr:rowOff>
    </xdr:to>
    <xdr:sp macro="" textlink="">
      <xdr:nvSpPr>
        <xdr:cNvPr id="86" name="21 Rectángulo redondeado">
          <a:extLst>
            <a:ext uri="{FF2B5EF4-FFF2-40B4-BE49-F238E27FC236}">
              <a16:creationId xmlns:a16="http://schemas.microsoft.com/office/drawing/2014/main" id="{FCEF9E5E-63F9-4F37-B55E-448A61D0831C}"/>
            </a:ext>
          </a:extLst>
        </xdr:cNvPr>
        <xdr:cNvSpPr/>
      </xdr:nvSpPr>
      <xdr:spPr>
        <a:xfrm>
          <a:off x="9035144" y="278053800"/>
          <a:ext cx="624568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1359</xdr:row>
      <xdr:rowOff>19050</xdr:rowOff>
    </xdr:from>
    <xdr:to>
      <xdr:col>2</xdr:col>
      <xdr:colOff>923925</xdr:colOff>
      <xdr:row>1361</xdr:row>
      <xdr:rowOff>142875</xdr:rowOff>
    </xdr:to>
    <xdr:pic>
      <xdr:nvPicPr>
        <xdr:cNvPr id="130522" name="Picture 2">
          <a:extLst>
            <a:ext uri="{FF2B5EF4-FFF2-40B4-BE49-F238E27FC236}">
              <a16:creationId xmlns:a16="http://schemas.microsoft.com/office/drawing/2014/main" id="{A31B90F1-2267-4E4D-BE66-7C9DA43C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1876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1396</xdr:row>
      <xdr:rowOff>19050</xdr:rowOff>
    </xdr:from>
    <xdr:to>
      <xdr:col>11</xdr:col>
      <xdr:colOff>352426</xdr:colOff>
      <xdr:row>1397</xdr:row>
      <xdr:rowOff>81643</xdr:rowOff>
    </xdr:to>
    <xdr:sp macro="" textlink="">
      <xdr:nvSpPr>
        <xdr:cNvPr id="88" name="21 Rectángulo redondeado">
          <a:extLst>
            <a:ext uri="{FF2B5EF4-FFF2-40B4-BE49-F238E27FC236}">
              <a16:creationId xmlns:a16="http://schemas.microsoft.com/office/drawing/2014/main" id="{8B7E49BB-EA7A-4319-8CB2-2E252736337F}"/>
            </a:ext>
          </a:extLst>
        </xdr:cNvPr>
        <xdr:cNvSpPr/>
      </xdr:nvSpPr>
      <xdr:spPr>
        <a:xfrm>
          <a:off x="9062358" y="285632979"/>
          <a:ext cx="59735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1396</xdr:row>
      <xdr:rowOff>19050</xdr:rowOff>
    </xdr:from>
    <xdr:to>
      <xdr:col>2</xdr:col>
      <xdr:colOff>923925</xdr:colOff>
      <xdr:row>1398</xdr:row>
      <xdr:rowOff>142875</xdr:rowOff>
    </xdr:to>
    <xdr:pic>
      <xdr:nvPicPr>
        <xdr:cNvPr id="130524" name="Picture 2">
          <a:extLst>
            <a:ext uri="{FF2B5EF4-FFF2-40B4-BE49-F238E27FC236}">
              <a16:creationId xmlns:a16="http://schemas.microsoft.com/office/drawing/2014/main" id="{64938D8C-1EA9-47CD-9FA7-8EE7D21A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933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272143</xdr:colOff>
      <xdr:row>1427</xdr:row>
      <xdr:rowOff>19050</xdr:rowOff>
    </xdr:from>
    <xdr:to>
      <xdr:col>11</xdr:col>
      <xdr:colOff>352425</xdr:colOff>
      <xdr:row>1428</xdr:row>
      <xdr:rowOff>136071</xdr:rowOff>
    </xdr:to>
    <xdr:sp macro="" textlink="">
      <xdr:nvSpPr>
        <xdr:cNvPr id="90" name="7 Rectángulo redondeado">
          <a:extLst>
            <a:ext uri="{FF2B5EF4-FFF2-40B4-BE49-F238E27FC236}">
              <a16:creationId xmlns:a16="http://schemas.microsoft.com/office/drawing/2014/main" id="{B39C156A-16D1-4E4E-AD55-50F977809112}"/>
            </a:ext>
          </a:extLst>
        </xdr:cNvPr>
        <xdr:cNvSpPr/>
      </xdr:nvSpPr>
      <xdr:spPr>
        <a:xfrm>
          <a:off x="9021536" y="292001121"/>
          <a:ext cx="638175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1427</xdr:row>
      <xdr:rowOff>19050</xdr:rowOff>
    </xdr:from>
    <xdr:to>
      <xdr:col>2</xdr:col>
      <xdr:colOff>923925</xdr:colOff>
      <xdr:row>1429</xdr:row>
      <xdr:rowOff>142875</xdr:rowOff>
    </xdr:to>
    <xdr:pic>
      <xdr:nvPicPr>
        <xdr:cNvPr id="130526" name="Picture 2">
          <a:extLst>
            <a:ext uri="{FF2B5EF4-FFF2-40B4-BE49-F238E27FC236}">
              <a16:creationId xmlns:a16="http://schemas.microsoft.com/office/drawing/2014/main" id="{4EB269AB-E3D7-4371-9CC6-DE27BE94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3608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258536</xdr:colOff>
      <xdr:row>1457</xdr:row>
      <xdr:rowOff>19049</xdr:rowOff>
    </xdr:from>
    <xdr:to>
      <xdr:col>11</xdr:col>
      <xdr:colOff>352426</xdr:colOff>
      <xdr:row>1458</xdr:row>
      <xdr:rowOff>136071</xdr:rowOff>
    </xdr:to>
    <xdr:sp macro="" textlink="">
      <xdr:nvSpPr>
        <xdr:cNvPr id="92" name="7 Rectángulo redondeado">
          <a:extLst>
            <a:ext uri="{FF2B5EF4-FFF2-40B4-BE49-F238E27FC236}">
              <a16:creationId xmlns:a16="http://schemas.microsoft.com/office/drawing/2014/main" id="{5059B4C4-2124-4142-AEE5-E3CAF1A47AC9}"/>
            </a:ext>
          </a:extLst>
        </xdr:cNvPr>
        <xdr:cNvSpPr/>
      </xdr:nvSpPr>
      <xdr:spPr>
        <a:xfrm>
          <a:off x="9007929" y="298137942"/>
          <a:ext cx="651783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1457</xdr:row>
      <xdr:rowOff>19050</xdr:rowOff>
    </xdr:from>
    <xdr:to>
      <xdr:col>2</xdr:col>
      <xdr:colOff>923925</xdr:colOff>
      <xdr:row>1459</xdr:row>
      <xdr:rowOff>142875</xdr:rowOff>
    </xdr:to>
    <xdr:pic>
      <xdr:nvPicPr>
        <xdr:cNvPr id="130528" name="Picture 2">
          <a:extLst>
            <a:ext uri="{FF2B5EF4-FFF2-40B4-BE49-F238E27FC236}">
              <a16:creationId xmlns:a16="http://schemas.microsoft.com/office/drawing/2014/main" id="{793485F6-5975-4DD4-B1B7-044CC722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5902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299357</xdr:colOff>
      <xdr:row>1489</xdr:row>
      <xdr:rowOff>19050</xdr:rowOff>
    </xdr:from>
    <xdr:to>
      <xdr:col>11</xdr:col>
      <xdr:colOff>352425</xdr:colOff>
      <xdr:row>1490</xdr:row>
      <xdr:rowOff>190500</xdr:rowOff>
    </xdr:to>
    <xdr:sp macro="" textlink="">
      <xdr:nvSpPr>
        <xdr:cNvPr id="94" name="7 Rectángulo redondeado">
          <a:extLst>
            <a:ext uri="{FF2B5EF4-FFF2-40B4-BE49-F238E27FC236}">
              <a16:creationId xmlns:a16="http://schemas.microsoft.com/office/drawing/2014/main" id="{F8F9548B-34E0-4EB6-9B4F-F92C9DA40AEE}"/>
            </a:ext>
          </a:extLst>
        </xdr:cNvPr>
        <xdr:cNvSpPr/>
      </xdr:nvSpPr>
      <xdr:spPr>
        <a:xfrm>
          <a:off x="9048750" y="304669371"/>
          <a:ext cx="610961" cy="37555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1489</xdr:row>
      <xdr:rowOff>19050</xdr:rowOff>
    </xdr:from>
    <xdr:to>
      <xdr:col>2</xdr:col>
      <xdr:colOff>923925</xdr:colOff>
      <xdr:row>1491</xdr:row>
      <xdr:rowOff>142875</xdr:rowOff>
    </xdr:to>
    <xdr:pic>
      <xdr:nvPicPr>
        <xdr:cNvPr id="130530" name="Picture 2">
          <a:extLst>
            <a:ext uri="{FF2B5EF4-FFF2-40B4-BE49-F238E27FC236}">
              <a16:creationId xmlns:a16="http://schemas.microsoft.com/office/drawing/2014/main" id="{02CA8018-3C72-4684-A544-EA02B192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196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1520</xdr:row>
      <xdr:rowOff>19050</xdr:rowOff>
    </xdr:from>
    <xdr:to>
      <xdr:col>12</xdr:col>
      <xdr:colOff>4082</xdr:colOff>
      <xdr:row>1521</xdr:row>
      <xdr:rowOff>108857</xdr:rowOff>
    </xdr:to>
    <xdr:sp macro="" textlink="">
      <xdr:nvSpPr>
        <xdr:cNvPr id="96" name="17 Rectángulo redondeado">
          <a:extLst>
            <a:ext uri="{FF2B5EF4-FFF2-40B4-BE49-F238E27FC236}">
              <a16:creationId xmlns:a16="http://schemas.microsoft.com/office/drawing/2014/main" id="{28EBDCBC-5645-4F9A-9A18-D8C271E120A5}"/>
            </a:ext>
          </a:extLst>
        </xdr:cNvPr>
        <xdr:cNvSpPr/>
      </xdr:nvSpPr>
      <xdr:spPr>
        <a:xfrm>
          <a:off x="9761764" y="209550"/>
          <a:ext cx="710293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19050</xdr:colOff>
      <xdr:row>1520</xdr:row>
      <xdr:rowOff>38100</xdr:rowOff>
    </xdr:from>
    <xdr:to>
      <xdr:col>2</xdr:col>
      <xdr:colOff>676275</xdr:colOff>
      <xdr:row>1522</xdr:row>
      <xdr:rowOff>114300</xdr:rowOff>
    </xdr:to>
    <xdr:pic>
      <xdr:nvPicPr>
        <xdr:cNvPr id="130532" name="Picture 2">
          <a:extLst>
            <a:ext uri="{FF2B5EF4-FFF2-40B4-BE49-F238E27FC236}">
              <a16:creationId xmlns:a16="http://schemas.microsoft.com/office/drawing/2014/main" id="{5028050B-57C8-4BFD-A4D5-BBA3A036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5715650"/>
          <a:ext cx="2600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1559</xdr:row>
      <xdr:rowOff>19050</xdr:rowOff>
    </xdr:from>
    <xdr:to>
      <xdr:col>12</xdr:col>
      <xdr:colOff>4082</xdr:colOff>
      <xdr:row>1560</xdr:row>
      <xdr:rowOff>108857</xdr:rowOff>
    </xdr:to>
    <xdr:sp macro="" textlink="">
      <xdr:nvSpPr>
        <xdr:cNvPr id="98" name="17 Rectángulo redondeado">
          <a:extLst>
            <a:ext uri="{FF2B5EF4-FFF2-40B4-BE49-F238E27FC236}">
              <a16:creationId xmlns:a16="http://schemas.microsoft.com/office/drawing/2014/main" id="{C9818473-370D-4D4B-8608-521B6BF5A01A}"/>
            </a:ext>
          </a:extLst>
        </xdr:cNvPr>
        <xdr:cNvSpPr/>
      </xdr:nvSpPr>
      <xdr:spPr>
        <a:xfrm>
          <a:off x="9761764" y="8048625"/>
          <a:ext cx="710293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238125</xdr:colOff>
      <xdr:row>1559</xdr:row>
      <xdr:rowOff>66675</xdr:rowOff>
    </xdr:from>
    <xdr:to>
      <xdr:col>2</xdr:col>
      <xdr:colOff>133350</xdr:colOff>
      <xdr:row>1561</xdr:row>
      <xdr:rowOff>142875</xdr:rowOff>
    </xdr:to>
    <xdr:pic>
      <xdr:nvPicPr>
        <xdr:cNvPr id="130534" name="Picture 2">
          <a:extLst>
            <a:ext uri="{FF2B5EF4-FFF2-40B4-BE49-F238E27FC236}">
              <a16:creationId xmlns:a16="http://schemas.microsoft.com/office/drawing/2014/main" id="{FCC1725D-4427-4CD8-9555-5151EE8E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3945250"/>
          <a:ext cx="1876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1598</xdr:row>
      <xdr:rowOff>19050</xdr:rowOff>
    </xdr:from>
    <xdr:to>
      <xdr:col>12</xdr:col>
      <xdr:colOff>4082</xdr:colOff>
      <xdr:row>1599</xdr:row>
      <xdr:rowOff>108857</xdr:rowOff>
    </xdr:to>
    <xdr:sp macro="" textlink="">
      <xdr:nvSpPr>
        <xdr:cNvPr id="100" name="17 Rectángulo redondeado">
          <a:extLst>
            <a:ext uri="{FF2B5EF4-FFF2-40B4-BE49-F238E27FC236}">
              <a16:creationId xmlns:a16="http://schemas.microsoft.com/office/drawing/2014/main" id="{8071E02A-E314-4FCE-A01C-2543046D5147}"/>
            </a:ext>
          </a:extLst>
        </xdr:cNvPr>
        <xdr:cNvSpPr/>
      </xdr:nvSpPr>
      <xdr:spPr>
        <a:xfrm>
          <a:off x="9761764" y="16240125"/>
          <a:ext cx="710293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238125</xdr:colOff>
      <xdr:row>1598</xdr:row>
      <xdr:rowOff>66675</xdr:rowOff>
    </xdr:from>
    <xdr:to>
      <xdr:col>2</xdr:col>
      <xdr:colOff>133350</xdr:colOff>
      <xdr:row>1600</xdr:row>
      <xdr:rowOff>142875</xdr:rowOff>
    </xdr:to>
    <xdr:pic>
      <xdr:nvPicPr>
        <xdr:cNvPr id="130536" name="Picture 2">
          <a:extLst>
            <a:ext uri="{FF2B5EF4-FFF2-40B4-BE49-F238E27FC236}">
              <a16:creationId xmlns:a16="http://schemas.microsoft.com/office/drawing/2014/main" id="{C34BC3DD-EF19-49F7-965F-03C2FCC1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32155800"/>
          <a:ext cx="1876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299357</xdr:colOff>
      <xdr:row>1639</xdr:row>
      <xdr:rowOff>19050</xdr:rowOff>
    </xdr:from>
    <xdr:to>
      <xdr:col>11</xdr:col>
      <xdr:colOff>352425</xdr:colOff>
      <xdr:row>1640</xdr:row>
      <xdr:rowOff>149679</xdr:rowOff>
    </xdr:to>
    <xdr:sp macro="" textlink="">
      <xdr:nvSpPr>
        <xdr:cNvPr id="102" name="23 Rectángulo redondeado">
          <a:extLst>
            <a:ext uri="{FF2B5EF4-FFF2-40B4-BE49-F238E27FC236}">
              <a16:creationId xmlns:a16="http://schemas.microsoft.com/office/drawing/2014/main" id="{DB84C702-2564-4A6C-A5C5-7686637A07D3}"/>
            </a:ext>
          </a:extLst>
        </xdr:cNvPr>
        <xdr:cNvSpPr/>
      </xdr:nvSpPr>
      <xdr:spPr>
        <a:xfrm>
          <a:off x="9048750" y="335598407"/>
          <a:ext cx="610961" cy="3347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1639</xdr:row>
      <xdr:rowOff>19050</xdr:rowOff>
    </xdr:from>
    <xdr:to>
      <xdr:col>2</xdr:col>
      <xdr:colOff>923925</xdr:colOff>
      <xdr:row>1641</xdr:row>
      <xdr:rowOff>142875</xdr:rowOff>
    </xdr:to>
    <xdr:pic>
      <xdr:nvPicPr>
        <xdr:cNvPr id="130538" name="Picture 2">
          <a:extLst>
            <a:ext uri="{FF2B5EF4-FFF2-40B4-BE49-F238E27FC236}">
              <a16:creationId xmlns:a16="http://schemas.microsoft.com/office/drawing/2014/main" id="{520FBC6C-E76B-4250-BA1D-921E5190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6902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272143</xdr:colOff>
      <xdr:row>1673</xdr:row>
      <xdr:rowOff>19050</xdr:rowOff>
    </xdr:from>
    <xdr:to>
      <xdr:col>11</xdr:col>
      <xdr:colOff>352425</xdr:colOff>
      <xdr:row>1674</xdr:row>
      <xdr:rowOff>122464</xdr:rowOff>
    </xdr:to>
    <xdr:sp macro="" textlink="">
      <xdr:nvSpPr>
        <xdr:cNvPr id="104" name="23 Rectángulo redondeado">
          <a:extLst>
            <a:ext uri="{FF2B5EF4-FFF2-40B4-BE49-F238E27FC236}">
              <a16:creationId xmlns:a16="http://schemas.microsoft.com/office/drawing/2014/main" id="{07D8DE44-3E03-448F-A8CC-64619353A83C}"/>
            </a:ext>
          </a:extLst>
        </xdr:cNvPr>
        <xdr:cNvSpPr/>
      </xdr:nvSpPr>
      <xdr:spPr>
        <a:xfrm>
          <a:off x="9021536" y="342578871"/>
          <a:ext cx="638175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1673</xdr:row>
      <xdr:rowOff>19050</xdr:rowOff>
    </xdr:from>
    <xdr:to>
      <xdr:col>2</xdr:col>
      <xdr:colOff>923925</xdr:colOff>
      <xdr:row>1675</xdr:row>
      <xdr:rowOff>142875</xdr:rowOff>
    </xdr:to>
    <xdr:pic>
      <xdr:nvPicPr>
        <xdr:cNvPr id="130540" name="Picture 2">
          <a:extLst>
            <a:ext uri="{FF2B5EF4-FFF2-40B4-BE49-F238E27FC236}">
              <a16:creationId xmlns:a16="http://schemas.microsoft.com/office/drawing/2014/main" id="{D865F05D-1D3A-4484-8522-11F8724D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7672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3:L1712"/>
  <sheetViews>
    <sheetView showGridLines="0" tabSelected="1" view="pageBreakPreview" zoomScale="60" zoomScaleNormal="70" workbookViewId="0">
      <selection activeCell="O4" sqref="O4"/>
    </sheetView>
  </sheetViews>
  <sheetFormatPr baseColWidth="10" defaultRowHeight="15" x14ac:dyDescent="0.25"/>
  <cols>
    <col min="1" max="1" width="13.42578125" customWidth="1"/>
    <col min="2" max="2" width="16.28515625" customWidth="1"/>
    <col min="3" max="3" width="9.5703125" customWidth="1"/>
    <col min="7" max="7" width="14.140625" customWidth="1"/>
    <col min="8" max="8" width="13.28515625" customWidth="1"/>
    <col min="9" max="9" width="14.85546875" customWidth="1"/>
    <col min="10" max="10" width="15.28515625" customWidth="1"/>
    <col min="11" max="11" width="8.42578125" customWidth="1"/>
    <col min="12" max="12" width="5.28515625" customWidth="1"/>
  </cols>
  <sheetData>
    <row r="3" spans="1:12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57" t="s">
        <v>21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15.75" x14ac:dyDescent="0.25">
      <c r="A5" s="151" t="s">
        <v>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 ht="16.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6.5" x14ac:dyDescent="0.3">
      <c r="A8" s="3" t="s">
        <v>1</v>
      </c>
      <c r="B8" s="185" t="s">
        <v>63</v>
      </c>
      <c r="C8" s="186"/>
      <c r="D8" s="186"/>
      <c r="E8" s="186"/>
      <c r="F8" s="186"/>
      <c r="G8" s="187"/>
      <c r="H8" s="4" t="s">
        <v>2</v>
      </c>
      <c r="I8" s="5"/>
      <c r="J8" s="47" t="s">
        <v>64</v>
      </c>
      <c r="K8" s="5"/>
      <c r="L8" s="6"/>
    </row>
    <row r="9" spans="1:12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6.5" x14ac:dyDescent="0.3">
      <c r="A10" s="7" t="s">
        <v>3</v>
      </c>
      <c r="B10" s="185" t="s">
        <v>40</v>
      </c>
      <c r="C10" s="186"/>
      <c r="D10" s="186"/>
      <c r="E10" s="187"/>
      <c r="F10" s="8" t="s">
        <v>4</v>
      </c>
      <c r="G10" s="185">
        <v>2019</v>
      </c>
      <c r="H10" s="187"/>
      <c r="I10" s="7" t="s">
        <v>5</v>
      </c>
      <c r="J10" s="205" t="s">
        <v>65</v>
      </c>
      <c r="K10" s="186"/>
      <c r="L10" s="187"/>
    </row>
    <row r="11" spans="1:12" ht="16.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6.5" x14ac:dyDescent="0.3">
      <c r="A12" s="183" t="s">
        <v>6</v>
      </c>
      <c r="B12" s="184"/>
      <c r="C12" s="185" t="s">
        <v>22</v>
      </c>
      <c r="D12" s="186"/>
      <c r="E12" s="186"/>
      <c r="F12" s="186"/>
      <c r="G12" s="186"/>
      <c r="H12" s="186"/>
      <c r="I12" s="186"/>
      <c r="J12" s="186"/>
      <c r="K12" s="186"/>
      <c r="L12" s="187"/>
    </row>
    <row r="13" spans="1:12" ht="16.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6.5" x14ac:dyDescent="0.3">
      <c r="A14" s="183" t="s">
        <v>7</v>
      </c>
      <c r="B14" s="184"/>
      <c r="C14" s="185" t="s">
        <v>84</v>
      </c>
      <c r="D14" s="186"/>
      <c r="E14" s="186"/>
      <c r="F14" s="186"/>
      <c r="G14" s="186"/>
      <c r="H14" s="186"/>
      <c r="I14" s="186"/>
      <c r="J14" s="186"/>
      <c r="K14" s="186"/>
      <c r="L14" s="187"/>
    </row>
    <row r="15" spans="1:12" ht="17.25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7.25" thickBot="1" x14ac:dyDescent="0.3">
      <c r="A16" s="296" t="s">
        <v>8</v>
      </c>
      <c r="B16" s="298" t="s">
        <v>9</v>
      </c>
      <c r="C16" s="300" t="s">
        <v>10</v>
      </c>
      <c r="D16" s="302" t="s">
        <v>11</v>
      </c>
      <c r="E16" s="303"/>
      <c r="F16" s="303"/>
      <c r="G16" s="303"/>
      <c r="H16" s="303"/>
      <c r="I16" s="303"/>
      <c r="J16" s="304"/>
      <c r="K16" s="305" t="s">
        <v>12</v>
      </c>
      <c r="L16" s="306"/>
    </row>
    <row r="17" spans="1:12" ht="17.25" thickBot="1" x14ac:dyDescent="0.35">
      <c r="A17" s="297"/>
      <c r="B17" s="299"/>
      <c r="C17" s="301"/>
      <c r="D17" s="154" t="s">
        <v>13</v>
      </c>
      <c r="E17" s="155"/>
      <c r="F17" s="155"/>
      <c r="G17" s="156"/>
      <c r="H17" s="9" t="s">
        <v>14</v>
      </c>
      <c r="I17" s="9" t="s">
        <v>15</v>
      </c>
      <c r="J17" s="10" t="s">
        <v>16</v>
      </c>
      <c r="K17" s="307"/>
      <c r="L17" s="308"/>
    </row>
    <row r="18" spans="1:12" ht="16.5" x14ac:dyDescent="0.3">
      <c r="A18" s="35">
        <v>45743</v>
      </c>
      <c r="B18" s="12" t="s">
        <v>149</v>
      </c>
      <c r="C18" s="11"/>
      <c r="D18" s="290" t="s">
        <v>138</v>
      </c>
      <c r="E18" s="291"/>
      <c r="F18" s="291"/>
      <c r="G18" s="292"/>
      <c r="H18" s="12">
        <v>1</v>
      </c>
      <c r="I18" s="36">
        <v>85</v>
      </c>
      <c r="J18" s="40">
        <f t="shared" ref="J18:J23" si="0">(H18*I18)*1.16</f>
        <v>98.6</v>
      </c>
      <c r="K18" s="179"/>
      <c r="L18" s="180"/>
    </row>
    <row r="19" spans="1:12" ht="16.5" x14ac:dyDescent="0.3">
      <c r="A19" s="13"/>
      <c r="B19" s="14"/>
      <c r="C19" s="15"/>
      <c r="D19" s="287" t="s">
        <v>142</v>
      </c>
      <c r="E19" s="213"/>
      <c r="F19" s="213"/>
      <c r="G19" s="214"/>
      <c r="H19" s="16">
        <v>4</v>
      </c>
      <c r="I19" s="37">
        <v>150</v>
      </c>
      <c r="J19" s="40">
        <f t="shared" si="0"/>
        <v>696</v>
      </c>
      <c r="K19" s="17"/>
      <c r="L19" s="18"/>
    </row>
    <row r="20" spans="1:12" ht="16.5" x14ac:dyDescent="0.3">
      <c r="A20" s="13"/>
      <c r="B20" s="14"/>
      <c r="C20" s="15"/>
      <c r="D20" s="287" t="s">
        <v>122</v>
      </c>
      <c r="E20" s="213"/>
      <c r="F20" s="213"/>
      <c r="G20" s="214"/>
      <c r="H20" s="16">
        <v>1</v>
      </c>
      <c r="I20" s="37">
        <v>85</v>
      </c>
      <c r="J20" s="40">
        <f t="shared" si="0"/>
        <v>98.6</v>
      </c>
      <c r="K20" s="17"/>
      <c r="L20" s="18"/>
    </row>
    <row r="21" spans="1:12" ht="16.5" x14ac:dyDescent="0.3">
      <c r="A21" s="13"/>
      <c r="B21" s="14"/>
      <c r="C21" s="15"/>
      <c r="D21" s="287" t="s">
        <v>139</v>
      </c>
      <c r="E21" s="213"/>
      <c r="F21" s="213"/>
      <c r="G21" s="214"/>
      <c r="H21" s="16">
        <v>4</v>
      </c>
      <c r="I21" s="37">
        <v>168</v>
      </c>
      <c r="J21" s="40">
        <f t="shared" si="0"/>
        <v>779.52</v>
      </c>
      <c r="K21" s="17"/>
      <c r="L21" s="18"/>
    </row>
    <row r="22" spans="1:12" ht="16.5" x14ac:dyDescent="0.3">
      <c r="A22" s="13"/>
      <c r="B22" s="14"/>
      <c r="C22" s="15"/>
      <c r="D22" s="287" t="s">
        <v>140</v>
      </c>
      <c r="E22" s="213"/>
      <c r="F22" s="213"/>
      <c r="G22" s="214"/>
      <c r="H22" s="16">
        <v>1</v>
      </c>
      <c r="I22" s="37">
        <v>125</v>
      </c>
      <c r="J22" s="40">
        <f t="shared" si="0"/>
        <v>145</v>
      </c>
      <c r="K22" s="17"/>
      <c r="L22" s="18"/>
    </row>
    <row r="23" spans="1:12" ht="17.25" thickBot="1" x14ac:dyDescent="0.35">
      <c r="A23" s="13"/>
      <c r="B23" s="14"/>
      <c r="C23" s="15"/>
      <c r="D23" s="338" t="s">
        <v>141</v>
      </c>
      <c r="E23" s="339"/>
      <c r="F23" s="339"/>
      <c r="G23" s="340"/>
      <c r="H23" s="16">
        <v>1</v>
      </c>
      <c r="I23" s="37">
        <v>100</v>
      </c>
      <c r="J23" s="40">
        <f t="shared" si="0"/>
        <v>115.99999999999999</v>
      </c>
      <c r="K23" s="17"/>
      <c r="L23" s="18"/>
    </row>
    <row r="24" spans="1:12" ht="17.25" thickBot="1" x14ac:dyDescent="0.35">
      <c r="A24" s="13"/>
      <c r="B24" s="14"/>
      <c r="C24" s="15"/>
      <c r="D24" s="282" t="s">
        <v>17</v>
      </c>
      <c r="E24" s="283"/>
      <c r="F24" s="283"/>
      <c r="G24" s="284"/>
      <c r="H24" s="20"/>
      <c r="I24" s="39"/>
      <c r="J24" s="43"/>
      <c r="K24" s="45"/>
      <c r="L24" s="46"/>
    </row>
    <row r="25" spans="1:12" ht="16.5" customHeight="1" x14ac:dyDescent="0.25">
      <c r="A25" s="323"/>
      <c r="B25" s="325"/>
      <c r="C25" s="327"/>
      <c r="D25" s="224" t="s">
        <v>150</v>
      </c>
      <c r="E25" s="225"/>
      <c r="F25" s="225"/>
      <c r="G25" s="226"/>
      <c r="H25" s="335">
        <v>1</v>
      </c>
      <c r="I25" s="336">
        <v>600</v>
      </c>
      <c r="J25" s="341">
        <f>(H25*I25)*1.16</f>
        <v>696</v>
      </c>
      <c r="K25" s="321"/>
      <c r="L25" s="322"/>
    </row>
    <row r="26" spans="1:12" ht="17.25" customHeight="1" thickBot="1" x14ac:dyDescent="0.3">
      <c r="A26" s="324"/>
      <c r="B26" s="326"/>
      <c r="C26" s="328"/>
      <c r="D26" s="227"/>
      <c r="E26" s="228"/>
      <c r="F26" s="228"/>
      <c r="G26" s="229"/>
      <c r="H26" s="326"/>
      <c r="I26" s="337"/>
      <c r="J26" s="342"/>
      <c r="K26" s="343"/>
      <c r="L26" s="344"/>
    </row>
    <row r="27" spans="1:12" ht="17.25" thickBot="1" x14ac:dyDescent="0.35">
      <c r="A27" s="26" t="s">
        <v>18</v>
      </c>
      <c r="B27" s="27"/>
      <c r="C27" s="28"/>
      <c r="D27" s="158"/>
      <c r="E27" s="159"/>
      <c r="F27" s="159"/>
      <c r="G27" s="160"/>
      <c r="H27" s="29"/>
      <c r="I27" s="29"/>
      <c r="J27" s="44">
        <f>SUM(J18:J25)</f>
        <v>2629.7200000000003</v>
      </c>
      <c r="K27" s="30"/>
      <c r="L27" s="31"/>
    </row>
    <row r="28" spans="1:12" ht="16.5" x14ac:dyDescent="0.3">
      <c r="A28" s="1"/>
      <c r="B28" s="161"/>
      <c r="C28" s="161"/>
      <c r="D28" s="32"/>
      <c r="E28" s="33"/>
      <c r="F28" s="33"/>
      <c r="G28" s="1"/>
      <c r="H28" s="34"/>
      <c r="I28" s="34"/>
      <c r="J28" s="34"/>
      <c r="K28" s="34"/>
      <c r="L28" s="1"/>
    </row>
    <row r="29" spans="1:12" ht="16.5" x14ac:dyDescent="0.3">
      <c r="A29" s="151" t="s">
        <v>20</v>
      </c>
      <c r="B29" s="151"/>
      <c r="C29" s="151"/>
      <c r="D29" s="151" t="s">
        <v>27</v>
      </c>
      <c r="E29" s="151"/>
      <c r="F29" s="151"/>
      <c r="G29" s="151"/>
      <c r="I29" s="151" t="s">
        <v>19</v>
      </c>
      <c r="J29" s="151"/>
      <c r="K29" s="151"/>
      <c r="L29" s="33"/>
    </row>
    <row r="30" spans="1:12" ht="16.5" x14ac:dyDescent="0.3">
      <c r="A30" s="174" t="s">
        <v>62</v>
      </c>
      <c r="B30" s="174"/>
      <c r="C30" s="174"/>
      <c r="D30" s="174" t="s">
        <v>87</v>
      </c>
      <c r="E30" s="174"/>
      <c r="F30" s="174"/>
      <c r="G30" s="174"/>
      <c r="I30" s="174" t="s">
        <v>60</v>
      </c>
      <c r="J30" s="174"/>
      <c r="K30" s="174"/>
      <c r="L30" s="33"/>
    </row>
    <row r="31" spans="1:12" ht="16.5" x14ac:dyDescent="0.3">
      <c r="A31" s="175" t="s">
        <v>47</v>
      </c>
      <c r="B31" s="175"/>
      <c r="C31" s="175"/>
      <c r="D31" s="175" t="s">
        <v>83</v>
      </c>
      <c r="E31" s="175"/>
      <c r="F31" s="175"/>
      <c r="G31" s="175"/>
      <c r="H31" s="69"/>
      <c r="I31" s="176" t="s">
        <v>28</v>
      </c>
      <c r="J31" s="176"/>
      <c r="K31" s="176"/>
      <c r="L31" s="33"/>
    </row>
    <row r="32" spans="1:12" x14ac:dyDescent="0.25">
      <c r="A32" s="175"/>
      <c r="B32" s="175"/>
      <c r="C32" s="175"/>
      <c r="D32" s="175"/>
      <c r="E32" s="175"/>
      <c r="F32" s="175"/>
      <c r="G32" s="175"/>
      <c r="I32" s="176"/>
      <c r="J32" s="176"/>
      <c r="K32" s="176"/>
    </row>
    <row r="35" spans="1:12" ht="16.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x14ac:dyDescent="0.25">
      <c r="A36" s="157" t="s">
        <v>21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</row>
    <row r="37" spans="1:12" ht="15.75" x14ac:dyDescent="0.25">
      <c r="A37" s="151" t="s">
        <v>0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</row>
    <row r="38" spans="1:12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6.5" x14ac:dyDescent="0.3">
      <c r="A40" s="3" t="s">
        <v>1</v>
      </c>
      <c r="B40" s="185" t="s">
        <v>63</v>
      </c>
      <c r="C40" s="186"/>
      <c r="D40" s="186"/>
      <c r="E40" s="186"/>
      <c r="F40" s="186"/>
      <c r="G40" s="187"/>
      <c r="H40" s="4" t="s">
        <v>2</v>
      </c>
      <c r="I40" s="5"/>
      <c r="J40" s="47" t="s">
        <v>64</v>
      </c>
      <c r="K40" s="5"/>
      <c r="L40" s="6"/>
    </row>
    <row r="41" spans="1:12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6.5" x14ac:dyDescent="0.3">
      <c r="A42" s="7" t="s">
        <v>3</v>
      </c>
      <c r="B42" s="185" t="s">
        <v>40</v>
      </c>
      <c r="C42" s="186"/>
      <c r="D42" s="186"/>
      <c r="E42" s="187"/>
      <c r="F42" s="8" t="s">
        <v>4</v>
      </c>
      <c r="G42" s="185">
        <v>2019</v>
      </c>
      <c r="H42" s="187"/>
      <c r="I42" s="7" t="s">
        <v>5</v>
      </c>
      <c r="J42" s="205" t="s">
        <v>65</v>
      </c>
      <c r="K42" s="186"/>
      <c r="L42" s="187"/>
    </row>
    <row r="43" spans="1:12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6.5" x14ac:dyDescent="0.3">
      <c r="A44" s="183" t="s">
        <v>6</v>
      </c>
      <c r="B44" s="184"/>
      <c r="C44" s="185" t="s">
        <v>22</v>
      </c>
      <c r="D44" s="186"/>
      <c r="E44" s="186"/>
      <c r="F44" s="186"/>
      <c r="G44" s="186"/>
      <c r="H44" s="186"/>
      <c r="I44" s="186"/>
      <c r="J44" s="186"/>
      <c r="K44" s="186"/>
      <c r="L44" s="187"/>
    </row>
    <row r="45" spans="1:12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6.5" x14ac:dyDescent="0.3">
      <c r="A46" s="183" t="s">
        <v>7</v>
      </c>
      <c r="B46" s="184"/>
      <c r="C46" s="185" t="s">
        <v>84</v>
      </c>
      <c r="D46" s="186"/>
      <c r="E46" s="186"/>
      <c r="F46" s="186"/>
      <c r="G46" s="186"/>
      <c r="H46" s="186"/>
      <c r="I46" s="186"/>
      <c r="J46" s="186"/>
      <c r="K46" s="186"/>
      <c r="L46" s="187"/>
    </row>
    <row r="47" spans="1:12" ht="17.25" thickBo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7.25" thickBot="1" x14ac:dyDescent="0.3">
      <c r="A48" s="296" t="s">
        <v>8</v>
      </c>
      <c r="B48" s="298" t="s">
        <v>9</v>
      </c>
      <c r="C48" s="300" t="s">
        <v>10</v>
      </c>
      <c r="D48" s="302" t="s">
        <v>11</v>
      </c>
      <c r="E48" s="303"/>
      <c r="F48" s="303"/>
      <c r="G48" s="303"/>
      <c r="H48" s="303"/>
      <c r="I48" s="303"/>
      <c r="J48" s="304"/>
      <c r="K48" s="305" t="s">
        <v>12</v>
      </c>
      <c r="L48" s="306"/>
    </row>
    <row r="49" spans="1:12" ht="17.25" thickBot="1" x14ac:dyDescent="0.35">
      <c r="A49" s="297"/>
      <c r="B49" s="299"/>
      <c r="C49" s="301"/>
      <c r="D49" s="154" t="s">
        <v>13</v>
      </c>
      <c r="E49" s="155"/>
      <c r="F49" s="155"/>
      <c r="G49" s="156"/>
      <c r="H49" s="9" t="s">
        <v>14</v>
      </c>
      <c r="I49" s="9" t="s">
        <v>15</v>
      </c>
      <c r="J49" s="10" t="s">
        <v>16</v>
      </c>
      <c r="K49" s="307"/>
      <c r="L49" s="308"/>
    </row>
    <row r="50" spans="1:12" ht="16.5" x14ac:dyDescent="0.3">
      <c r="A50" s="35">
        <v>45775</v>
      </c>
      <c r="B50" s="12" t="s">
        <v>179</v>
      </c>
      <c r="C50" s="11"/>
      <c r="D50" s="290" t="s">
        <v>174</v>
      </c>
      <c r="E50" s="291"/>
      <c r="F50" s="291"/>
      <c r="G50" s="292"/>
      <c r="H50" s="12">
        <v>1</v>
      </c>
      <c r="I50" s="36">
        <v>1790</v>
      </c>
      <c r="J50" s="40">
        <f>(H50*I50)*1.16</f>
        <v>2076.3999999999996</v>
      </c>
      <c r="K50" s="179"/>
      <c r="L50" s="180"/>
    </row>
    <row r="51" spans="1:12" ht="16.5" x14ac:dyDescent="0.3">
      <c r="A51" s="13"/>
      <c r="B51" s="14"/>
      <c r="C51" s="15"/>
      <c r="D51" s="287" t="s">
        <v>175</v>
      </c>
      <c r="E51" s="213"/>
      <c r="F51" s="213"/>
      <c r="G51" s="214"/>
      <c r="H51" s="16">
        <v>2</v>
      </c>
      <c r="I51" s="37">
        <v>280</v>
      </c>
      <c r="J51" s="40">
        <f>(H51*I51)*1.16</f>
        <v>649.59999999999991</v>
      </c>
      <c r="K51" s="17"/>
      <c r="L51" s="18"/>
    </row>
    <row r="52" spans="1:12" ht="16.5" x14ac:dyDescent="0.3">
      <c r="A52" s="13"/>
      <c r="B52" s="14"/>
      <c r="C52" s="15"/>
      <c r="D52" s="287" t="s">
        <v>176</v>
      </c>
      <c r="E52" s="213"/>
      <c r="F52" s="213"/>
      <c r="G52" s="214"/>
      <c r="H52" s="16">
        <v>2</v>
      </c>
      <c r="I52" s="37">
        <v>290</v>
      </c>
      <c r="J52" s="40">
        <f>(H52*I52)*1.16</f>
        <v>672.8</v>
      </c>
      <c r="K52" s="17"/>
      <c r="L52" s="18"/>
    </row>
    <row r="53" spans="1:12" ht="17.25" thickBot="1" x14ac:dyDescent="0.35">
      <c r="A53" s="13"/>
      <c r="B53" s="14"/>
      <c r="C53" s="15"/>
      <c r="D53" s="338" t="s">
        <v>177</v>
      </c>
      <c r="E53" s="339"/>
      <c r="F53" s="339"/>
      <c r="G53" s="340"/>
      <c r="H53" s="16">
        <v>1</v>
      </c>
      <c r="I53" s="37">
        <v>380</v>
      </c>
      <c r="J53" s="40">
        <f>(H53*I53)*1.16</f>
        <v>440.79999999999995</v>
      </c>
      <c r="K53" s="17"/>
      <c r="L53" s="18"/>
    </row>
    <row r="54" spans="1:12" ht="17.25" thickBot="1" x14ac:dyDescent="0.35">
      <c r="A54" s="13"/>
      <c r="B54" s="14"/>
      <c r="C54" s="15"/>
      <c r="D54" s="282" t="s">
        <v>17</v>
      </c>
      <c r="E54" s="283"/>
      <c r="F54" s="283"/>
      <c r="G54" s="284"/>
      <c r="H54" s="20"/>
      <c r="I54" s="39"/>
      <c r="J54" s="43"/>
      <c r="K54" s="45"/>
      <c r="L54" s="46"/>
    </row>
    <row r="55" spans="1:12" ht="15" customHeight="1" x14ac:dyDescent="0.3">
      <c r="A55" s="323"/>
      <c r="B55" s="325"/>
      <c r="C55" s="327"/>
      <c r="D55" s="287" t="s">
        <v>178</v>
      </c>
      <c r="E55" s="213"/>
      <c r="F55" s="213"/>
      <c r="G55" s="214"/>
      <c r="H55" s="16">
        <v>1</v>
      </c>
      <c r="I55" s="37">
        <v>120</v>
      </c>
      <c r="J55" s="141">
        <f>(H55*I55)*1.16</f>
        <v>139.19999999999999</v>
      </c>
      <c r="K55" s="137"/>
      <c r="L55" s="138"/>
    </row>
    <row r="56" spans="1:12" ht="15" customHeight="1" x14ac:dyDescent="0.3">
      <c r="A56" s="345"/>
      <c r="B56" s="346"/>
      <c r="C56" s="347"/>
      <c r="D56" s="287" t="s">
        <v>66</v>
      </c>
      <c r="E56" s="213"/>
      <c r="F56" s="213"/>
      <c r="G56" s="214"/>
      <c r="H56" s="16">
        <v>1</v>
      </c>
      <c r="I56" s="37">
        <v>720</v>
      </c>
      <c r="J56" s="143">
        <f>(H56*I56)*1.16</f>
        <v>835.19999999999993</v>
      </c>
      <c r="K56" s="144"/>
      <c r="L56" s="145"/>
    </row>
    <row r="57" spans="1:12" ht="15.75" customHeight="1" thickBot="1" x14ac:dyDescent="0.35">
      <c r="A57" s="324"/>
      <c r="B57" s="326"/>
      <c r="C57" s="328"/>
      <c r="D57" s="287" t="s">
        <v>155</v>
      </c>
      <c r="E57" s="213"/>
      <c r="F57" s="213"/>
      <c r="G57" s="214"/>
      <c r="H57" s="16">
        <v>1</v>
      </c>
      <c r="I57" s="37">
        <v>130</v>
      </c>
      <c r="J57" s="142">
        <f>(H57*I57)*1.16</f>
        <v>150.79999999999998</v>
      </c>
      <c r="K57" s="139"/>
      <c r="L57" s="140"/>
    </row>
    <row r="58" spans="1:12" ht="17.25" thickBot="1" x14ac:dyDescent="0.35">
      <c r="A58" s="26" t="s">
        <v>18</v>
      </c>
      <c r="B58" s="27"/>
      <c r="C58" s="28"/>
      <c r="D58" s="158"/>
      <c r="E58" s="159"/>
      <c r="F58" s="159"/>
      <c r="G58" s="160"/>
      <c r="H58" s="29"/>
      <c r="I58" s="29"/>
      <c r="J58" s="44">
        <f>SUM(J50:J57)</f>
        <v>4964.7999999999993</v>
      </c>
      <c r="K58" s="30"/>
      <c r="L58" s="31"/>
    </row>
    <row r="59" spans="1:12" ht="16.5" x14ac:dyDescent="0.3">
      <c r="A59" s="1"/>
      <c r="B59" s="161"/>
      <c r="C59" s="161"/>
      <c r="D59" s="32"/>
      <c r="E59" s="33"/>
      <c r="F59" s="33"/>
      <c r="G59" s="1"/>
      <c r="H59" s="34"/>
      <c r="I59" s="34"/>
      <c r="J59" s="34"/>
      <c r="K59" s="34"/>
      <c r="L59" s="1"/>
    </row>
    <row r="60" spans="1:12" ht="16.5" x14ac:dyDescent="0.3">
      <c r="A60" s="151" t="s">
        <v>20</v>
      </c>
      <c r="B60" s="151"/>
      <c r="C60" s="151"/>
      <c r="D60" s="151" t="s">
        <v>27</v>
      </c>
      <c r="E60" s="151"/>
      <c r="F60" s="151"/>
      <c r="G60" s="151"/>
      <c r="I60" s="151" t="s">
        <v>19</v>
      </c>
      <c r="J60" s="151"/>
      <c r="K60" s="151"/>
      <c r="L60" s="33"/>
    </row>
    <row r="61" spans="1:12" ht="16.5" x14ac:dyDescent="0.3">
      <c r="A61" s="174" t="s">
        <v>62</v>
      </c>
      <c r="B61" s="174"/>
      <c r="C61" s="174"/>
      <c r="D61" s="174" t="s">
        <v>87</v>
      </c>
      <c r="E61" s="174"/>
      <c r="F61" s="174"/>
      <c r="G61" s="174"/>
      <c r="I61" s="174" t="s">
        <v>60</v>
      </c>
      <c r="J61" s="174"/>
      <c r="K61" s="174"/>
      <c r="L61" s="33"/>
    </row>
    <row r="62" spans="1:12" ht="16.5" x14ac:dyDescent="0.3">
      <c r="A62" s="175" t="s">
        <v>47</v>
      </c>
      <c r="B62" s="175"/>
      <c r="C62" s="175"/>
      <c r="D62" s="175" t="s">
        <v>83</v>
      </c>
      <c r="E62" s="175"/>
      <c r="F62" s="175"/>
      <c r="G62" s="175"/>
      <c r="H62" s="69"/>
      <c r="I62" s="176" t="s">
        <v>28</v>
      </c>
      <c r="J62" s="176"/>
      <c r="K62" s="176"/>
      <c r="L62" s="33"/>
    </row>
    <row r="63" spans="1:12" x14ac:dyDescent="0.25">
      <c r="A63" s="175"/>
      <c r="B63" s="175"/>
      <c r="C63" s="175"/>
      <c r="D63" s="175"/>
      <c r="E63" s="175"/>
      <c r="F63" s="175"/>
      <c r="G63" s="175"/>
      <c r="I63" s="176"/>
      <c r="J63" s="176"/>
      <c r="K63" s="176"/>
    </row>
    <row r="68" spans="1:12" ht="16.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x14ac:dyDescent="0.25">
      <c r="A69" s="157" t="s">
        <v>21</v>
      </c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</row>
    <row r="70" spans="1:12" ht="15.75" x14ac:dyDescent="0.25">
      <c r="A70" s="151" t="s">
        <v>0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</row>
    <row r="71" spans="1:12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6.5" x14ac:dyDescent="0.3">
      <c r="A73" s="3" t="s">
        <v>1</v>
      </c>
      <c r="B73" s="185" t="s">
        <v>63</v>
      </c>
      <c r="C73" s="186"/>
      <c r="D73" s="186"/>
      <c r="E73" s="186"/>
      <c r="F73" s="186"/>
      <c r="G73" s="187"/>
      <c r="H73" s="4" t="s">
        <v>2</v>
      </c>
      <c r="I73" s="5"/>
      <c r="J73" s="47" t="s">
        <v>64</v>
      </c>
      <c r="K73" s="5"/>
      <c r="L73" s="6"/>
    </row>
    <row r="74" spans="1:12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6.5" x14ac:dyDescent="0.3">
      <c r="A75" s="7" t="s">
        <v>3</v>
      </c>
      <c r="B75" s="185" t="s">
        <v>40</v>
      </c>
      <c r="C75" s="186"/>
      <c r="D75" s="186"/>
      <c r="E75" s="187"/>
      <c r="F75" s="8" t="s">
        <v>4</v>
      </c>
      <c r="G75" s="185">
        <v>2019</v>
      </c>
      <c r="H75" s="187"/>
      <c r="I75" s="7" t="s">
        <v>5</v>
      </c>
      <c r="J75" s="205" t="s">
        <v>65</v>
      </c>
      <c r="K75" s="186"/>
      <c r="L75" s="187"/>
    </row>
    <row r="76" spans="1:12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6.5" x14ac:dyDescent="0.3">
      <c r="A77" s="183" t="s">
        <v>6</v>
      </c>
      <c r="B77" s="184"/>
      <c r="C77" s="185" t="s">
        <v>22</v>
      </c>
      <c r="D77" s="186"/>
      <c r="E77" s="186"/>
      <c r="F77" s="186"/>
      <c r="G77" s="186"/>
      <c r="H77" s="186"/>
      <c r="I77" s="186"/>
      <c r="J77" s="186"/>
      <c r="K77" s="186"/>
      <c r="L77" s="187"/>
    </row>
    <row r="78" spans="1:12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6.5" x14ac:dyDescent="0.3">
      <c r="A79" s="183" t="s">
        <v>7</v>
      </c>
      <c r="B79" s="184"/>
      <c r="C79" s="185" t="s">
        <v>84</v>
      </c>
      <c r="D79" s="186"/>
      <c r="E79" s="186"/>
      <c r="F79" s="186"/>
      <c r="G79" s="186"/>
      <c r="H79" s="186"/>
      <c r="I79" s="186"/>
      <c r="J79" s="186"/>
      <c r="K79" s="186"/>
      <c r="L79" s="187"/>
    </row>
    <row r="80" spans="1:12" ht="17.25" thickBo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7.25" thickBot="1" x14ac:dyDescent="0.3">
      <c r="A81" s="296" t="s">
        <v>8</v>
      </c>
      <c r="B81" s="298" t="s">
        <v>9</v>
      </c>
      <c r="C81" s="300" t="s">
        <v>10</v>
      </c>
      <c r="D81" s="302" t="s">
        <v>11</v>
      </c>
      <c r="E81" s="303"/>
      <c r="F81" s="303"/>
      <c r="G81" s="303"/>
      <c r="H81" s="303"/>
      <c r="I81" s="303"/>
      <c r="J81" s="304"/>
      <c r="K81" s="305" t="s">
        <v>12</v>
      </c>
      <c r="L81" s="306"/>
    </row>
    <row r="82" spans="1:12" ht="17.25" thickBot="1" x14ac:dyDescent="0.35">
      <c r="A82" s="297"/>
      <c r="B82" s="299"/>
      <c r="C82" s="301"/>
      <c r="D82" s="154" t="s">
        <v>13</v>
      </c>
      <c r="E82" s="155"/>
      <c r="F82" s="155"/>
      <c r="G82" s="156"/>
      <c r="H82" s="9" t="s">
        <v>14</v>
      </c>
      <c r="I82" s="9" t="s">
        <v>15</v>
      </c>
      <c r="J82" s="10" t="s">
        <v>16</v>
      </c>
      <c r="K82" s="307"/>
      <c r="L82" s="308"/>
    </row>
    <row r="83" spans="1:12" ht="16.5" x14ac:dyDescent="0.3">
      <c r="A83" s="35">
        <v>45825</v>
      </c>
      <c r="B83" s="12">
        <v>32909</v>
      </c>
      <c r="C83" s="11"/>
      <c r="D83" s="290" t="s">
        <v>212</v>
      </c>
      <c r="E83" s="291"/>
      <c r="F83" s="291"/>
      <c r="G83" s="292"/>
      <c r="H83" s="12">
        <v>4</v>
      </c>
      <c r="I83" s="36">
        <v>1959.4829999999999</v>
      </c>
      <c r="J83" s="40">
        <f>(H83*I83)*1.16</f>
        <v>9092.001119999999</v>
      </c>
      <c r="K83" s="179"/>
      <c r="L83" s="180"/>
    </row>
    <row r="84" spans="1:12" ht="16.5" x14ac:dyDescent="0.3">
      <c r="A84" s="13"/>
      <c r="B84" s="14"/>
      <c r="C84" s="15"/>
      <c r="D84" s="287" t="s">
        <v>214</v>
      </c>
      <c r="E84" s="213"/>
      <c r="F84" s="213"/>
      <c r="G84" s="214"/>
      <c r="H84" s="16">
        <v>4</v>
      </c>
      <c r="I84" s="37">
        <v>90</v>
      </c>
      <c r="J84" s="40">
        <f>(H84*I84)*1.16</f>
        <v>417.59999999999997</v>
      </c>
      <c r="K84" s="17"/>
      <c r="L84" s="18"/>
    </row>
    <row r="85" spans="1:12" ht="16.5" x14ac:dyDescent="0.3">
      <c r="A85" s="13"/>
      <c r="B85" s="14"/>
      <c r="C85" s="15"/>
      <c r="D85" s="287" t="s">
        <v>215</v>
      </c>
      <c r="E85" s="213"/>
      <c r="F85" s="213"/>
      <c r="G85" s="214"/>
      <c r="H85" s="16">
        <v>1</v>
      </c>
      <c r="I85" s="37">
        <v>200</v>
      </c>
      <c r="J85" s="40">
        <f>(H85*I85)*1.16</f>
        <v>231.99999999999997</v>
      </c>
      <c r="K85" s="17"/>
      <c r="L85" s="18"/>
    </row>
    <row r="86" spans="1:12" ht="17.25" thickBot="1" x14ac:dyDescent="0.35">
      <c r="A86" s="13"/>
      <c r="B86" s="14"/>
      <c r="C86" s="15"/>
      <c r="D86" s="338"/>
      <c r="E86" s="339"/>
      <c r="F86" s="339"/>
      <c r="G86" s="340"/>
      <c r="H86" s="16"/>
      <c r="I86" s="37"/>
      <c r="J86" s="40">
        <f>(H86*I86)*1.16</f>
        <v>0</v>
      </c>
      <c r="K86" s="17"/>
      <c r="L86" s="18"/>
    </row>
    <row r="87" spans="1:12" ht="17.25" thickBot="1" x14ac:dyDescent="0.35">
      <c r="A87" s="13"/>
      <c r="B87" s="14"/>
      <c r="C87" s="15"/>
      <c r="D87" s="282" t="s">
        <v>17</v>
      </c>
      <c r="E87" s="283"/>
      <c r="F87" s="283"/>
      <c r="G87" s="284"/>
      <c r="H87" s="20"/>
      <c r="I87" s="39"/>
      <c r="J87" s="43"/>
      <c r="K87" s="45"/>
      <c r="L87" s="46"/>
    </row>
    <row r="88" spans="1:12" ht="17.25" thickBot="1" x14ac:dyDescent="0.35">
      <c r="A88" s="146"/>
      <c r="B88" s="19"/>
      <c r="C88" s="132"/>
      <c r="D88" s="287" t="s">
        <v>213</v>
      </c>
      <c r="E88" s="213"/>
      <c r="F88" s="213"/>
      <c r="G88" s="214"/>
      <c r="H88" s="147">
        <v>4</v>
      </c>
      <c r="I88" s="148">
        <v>70</v>
      </c>
      <c r="J88" s="113">
        <f>(H88*I88)*1.16</f>
        <v>324.79999999999995</v>
      </c>
      <c r="K88" s="321"/>
      <c r="L88" s="322"/>
    </row>
    <row r="89" spans="1:12" ht="17.25" thickBot="1" x14ac:dyDescent="0.35">
      <c r="A89" s="26" t="s">
        <v>18</v>
      </c>
      <c r="B89" s="27"/>
      <c r="C89" s="28"/>
      <c r="D89" s="158"/>
      <c r="E89" s="159"/>
      <c r="F89" s="159"/>
      <c r="G89" s="160"/>
      <c r="H89" s="29"/>
      <c r="I89" s="29"/>
      <c r="J89" s="44">
        <f>SUM(J83:J88)</f>
        <v>10066.401119999999</v>
      </c>
      <c r="K89" s="30"/>
      <c r="L89" s="31"/>
    </row>
    <row r="90" spans="1:12" ht="16.5" x14ac:dyDescent="0.3">
      <c r="A90" s="1"/>
      <c r="B90" s="161"/>
      <c r="C90" s="161"/>
      <c r="D90" s="32"/>
      <c r="E90" s="33"/>
      <c r="F90" s="33"/>
      <c r="G90" s="1"/>
      <c r="H90" s="34"/>
      <c r="I90" s="34"/>
      <c r="J90" s="34"/>
      <c r="K90" s="34"/>
      <c r="L90" s="1"/>
    </row>
    <row r="91" spans="1:12" ht="16.5" x14ac:dyDescent="0.3">
      <c r="A91" s="151" t="s">
        <v>20</v>
      </c>
      <c r="B91" s="151"/>
      <c r="C91" s="151"/>
      <c r="D91" s="151" t="s">
        <v>27</v>
      </c>
      <c r="E91" s="151"/>
      <c r="F91" s="151"/>
      <c r="G91" s="151"/>
      <c r="I91" s="151" t="s">
        <v>19</v>
      </c>
      <c r="J91" s="151"/>
      <c r="K91" s="151"/>
      <c r="L91" s="33"/>
    </row>
    <row r="92" spans="1:12" ht="16.5" x14ac:dyDescent="0.3">
      <c r="A92" s="174" t="s">
        <v>62</v>
      </c>
      <c r="B92" s="174"/>
      <c r="C92" s="174"/>
      <c r="D92" s="174" t="s">
        <v>87</v>
      </c>
      <c r="E92" s="174"/>
      <c r="F92" s="174"/>
      <c r="G92" s="174"/>
      <c r="I92" s="174" t="s">
        <v>60</v>
      </c>
      <c r="J92" s="174"/>
      <c r="K92" s="174"/>
      <c r="L92" s="33"/>
    </row>
    <row r="93" spans="1:12" ht="16.5" customHeight="1" x14ac:dyDescent="0.3">
      <c r="A93" s="175" t="s">
        <v>47</v>
      </c>
      <c r="B93" s="175"/>
      <c r="C93" s="175"/>
      <c r="D93" s="230" t="s">
        <v>83</v>
      </c>
      <c r="E93" s="230"/>
      <c r="F93" s="230"/>
      <c r="G93" s="230"/>
      <c r="H93" s="69"/>
      <c r="I93" s="176" t="s">
        <v>28</v>
      </c>
      <c r="J93" s="176"/>
      <c r="K93" s="176"/>
      <c r="L93" s="33"/>
    </row>
    <row r="94" spans="1:12" x14ac:dyDescent="0.25">
      <c r="A94" s="175"/>
      <c r="B94" s="175"/>
      <c r="C94" s="175"/>
      <c r="D94" s="230"/>
      <c r="E94" s="230"/>
      <c r="F94" s="230"/>
      <c r="G94" s="230"/>
      <c r="I94" s="176"/>
      <c r="J94" s="176"/>
      <c r="K94" s="176"/>
    </row>
    <row r="98" spans="1:12" ht="16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x14ac:dyDescent="0.25">
      <c r="A99" s="157" t="s">
        <v>21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</row>
    <row r="100" spans="1:12" ht="15.75" x14ac:dyDescent="0.25">
      <c r="A100" s="151" t="s">
        <v>0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</row>
    <row r="101" spans="1:12" ht="16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6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6.5" x14ac:dyDescent="0.3">
      <c r="A103" s="3" t="s">
        <v>1</v>
      </c>
      <c r="B103" s="185" t="s">
        <v>63</v>
      </c>
      <c r="C103" s="186"/>
      <c r="D103" s="186"/>
      <c r="E103" s="186"/>
      <c r="F103" s="186"/>
      <c r="G103" s="187"/>
      <c r="H103" s="4" t="s">
        <v>2</v>
      </c>
      <c r="I103" s="5"/>
      <c r="J103" s="47" t="s">
        <v>64</v>
      </c>
      <c r="K103" s="5"/>
      <c r="L103" s="6"/>
    </row>
    <row r="104" spans="1:12" ht="16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6.5" x14ac:dyDescent="0.3">
      <c r="A105" s="7" t="s">
        <v>3</v>
      </c>
      <c r="B105" s="185" t="s">
        <v>40</v>
      </c>
      <c r="C105" s="186"/>
      <c r="D105" s="186"/>
      <c r="E105" s="187"/>
      <c r="F105" s="8" t="s">
        <v>4</v>
      </c>
      <c r="G105" s="185">
        <v>2019</v>
      </c>
      <c r="H105" s="187"/>
      <c r="I105" s="7" t="s">
        <v>5</v>
      </c>
      <c r="J105" s="205" t="s">
        <v>65</v>
      </c>
      <c r="K105" s="186"/>
      <c r="L105" s="187"/>
    </row>
    <row r="106" spans="1:12" ht="16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6.5" x14ac:dyDescent="0.3">
      <c r="A107" s="183" t="s">
        <v>6</v>
      </c>
      <c r="B107" s="184"/>
      <c r="C107" s="185" t="s">
        <v>22</v>
      </c>
      <c r="D107" s="186"/>
      <c r="E107" s="186"/>
      <c r="F107" s="186"/>
      <c r="G107" s="186"/>
      <c r="H107" s="186"/>
      <c r="I107" s="186"/>
      <c r="J107" s="186"/>
      <c r="K107" s="186"/>
      <c r="L107" s="187"/>
    </row>
    <row r="108" spans="1:12" ht="16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6.5" x14ac:dyDescent="0.3">
      <c r="A109" s="183" t="s">
        <v>7</v>
      </c>
      <c r="B109" s="184"/>
      <c r="C109" s="185" t="s">
        <v>84</v>
      </c>
      <c r="D109" s="186"/>
      <c r="E109" s="186"/>
      <c r="F109" s="186"/>
      <c r="G109" s="186"/>
      <c r="H109" s="186"/>
      <c r="I109" s="186"/>
      <c r="J109" s="186"/>
      <c r="K109" s="186"/>
      <c r="L109" s="187"/>
    </row>
    <row r="110" spans="1:12" ht="17.25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7.25" thickBot="1" x14ac:dyDescent="0.3">
      <c r="A111" s="296" t="s">
        <v>8</v>
      </c>
      <c r="B111" s="298" t="s">
        <v>9</v>
      </c>
      <c r="C111" s="300" t="s">
        <v>10</v>
      </c>
      <c r="D111" s="302" t="s">
        <v>11</v>
      </c>
      <c r="E111" s="303"/>
      <c r="F111" s="303"/>
      <c r="G111" s="303"/>
      <c r="H111" s="303"/>
      <c r="I111" s="303"/>
      <c r="J111" s="304"/>
      <c r="K111" s="305" t="s">
        <v>12</v>
      </c>
      <c r="L111" s="306"/>
    </row>
    <row r="112" spans="1:12" ht="17.25" thickBot="1" x14ac:dyDescent="0.35">
      <c r="A112" s="297"/>
      <c r="B112" s="299"/>
      <c r="C112" s="301"/>
      <c r="D112" s="154" t="s">
        <v>13</v>
      </c>
      <c r="E112" s="155"/>
      <c r="F112" s="155"/>
      <c r="G112" s="156"/>
      <c r="H112" s="9" t="s">
        <v>14</v>
      </c>
      <c r="I112" s="9" t="s">
        <v>15</v>
      </c>
      <c r="J112" s="10" t="s">
        <v>16</v>
      </c>
      <c r="K112" s="307"/>
      <c r="L112" s="308"/>
    </row>
    <row r="113" spans="1:12" ht="16.5" x14ac:dyDescent="0.3">
      <c r="A113" s="35">
        <v>45853</v>
      </c>
      <c r="B113" s="12">
        <v>33222</v>
      </c>
      <c r="C113" s="11"/>
      <c r="D113" s="290" t="s">
        <v>289</v>
      </c>
      <c r="E113" s="291"/>
      <c r="F113" s="291"/>
      <c r="G113" s="292"/>
      <c r="H113" s="12">
        <v>1</v>
      </c>
      <c r="I113" s="36">
        <v>129.31</v>
      </c>
      <c r="J113" s="40">
        <f>(H113*I113)*1.16</f>
        <v>149.99959999999999</v>
      </c>
      <c r="K113" s="179"/>
      <c r="L113" s="180"/>
    </row>
    <row r="114" spans="1:12" ht="16.5" x14ac:dyDescent="0.3">
      <c r="A114" s="13"/>
      <c r="B114" s="14"/>
      <c r="C114" s="15"/>
      <c r="D114" s="287" t="s">
        <v>290</v>
      </c>
      <c r="E114" s="213"/>
      <c r="F114" s="213"/>
      <c r="G114" s="214"/>
      <c r="H114" s="16">
        <v>1</v>
      </c>
      <c r="I114" s="37">
        <v>129.31</v>
      </c>
      <c r="J114" s="40">
        <f>(H114*I114)*1.16</f>
        <v>149.99959999999999</v>
      </c>
      <c r="K114" s="17"/>
      <c r="L114" s="18"/>
    </row>
    <row r="115" spans="1:12" ht="16.5" x14ac:dyDescent="0.3">
      <c r="A115" s="13"/>
      <c r="B115" s="14"/>
      <c r="C115" s="15"/>
      <c r="D115" s="287"/>
      <c r="E115" s="213"/>
      <c r="F115" s="213"/>
      <c r="G115" s="214"/>
      <c r="H115" s="16"/>
      <c r="I115" s="37"/>
      <c r="J115" s="40">
        <f>(H115*I115)*1.16</f>
        <v>0</v>
      </c>
      <c r="K115" s="17"/>
      <c r="L115" s="18"/>
    </row>
    <row r="116" spans="1:12" ht="17.25" thickBot="1" x14ac:dyDescent="0.35">
      <c r="A116" s="13"/>
      <c r="B116" s="14"/>
      <c r="C116" s="15"/>
      <c r="D116" s="338"/>
      <c r="E116" s="339"/>
      <c r="F116" s="339"/>
      <c r="G116" s="340"/>
      <c r="H116" s="16"/>
      <c r="I116" s="37"/>
      <c r="J116" s="40">
        <f>(H116*I116)*1.16</f>
        <v>0</v>
      </c>
      <c r="K116" s="17"/>
      <c r="L116" s="18"/>
    </row>
    <row r="117" spans="1:12" ht="17.25" thickBot="1" x14ac:dyDescent="0.35">
      <c r="A117" s="13"/>
      <c r="B117" s="14"/>
      <c r="C117" s="15"/>
      <c r="D117" s="282" t="s">
        <v>17</v>
      </c>
      <c r="E117" s="283"/>
      <c r="F117" s="283"/>
      <c r="G117" s="284"/>
      <c r="H117" s="20"/>
      <c r="I117" s="39"/>
      <c r="J117" s="43"/>
      <c r="K117" s="45"/>
      <c r="L117" s="46"/>
    </row>
    <row r="118" spans="1:12" x14ac:dyDescent="0.25">
      <c r="A118" s="323"/>
      <c r="B118" s="325"/>
      <c r="C118" s="327"/>
      <c r="D118" s="329" t="s">
        <v>17</v>
      </c>
      <c r="E118" s="330"/>
      <c r="F118" s="330"/>
      <c r="G118" s="331"/>
      <c r="H118" s="335">
        <v>1</v>
      </c>
      <c r="I118" s="336">
        <v>43.1</v>
      </c>
      <c r="J118" s="341">
        <f>(H118*I118)*1.16</f>
        <v>49.995999999999995</v>
      </c>
      <c r="K118" s="321"/>
      <c r="L118" s="322"/>
    </row>
    <row r="119" spans="1:12" ht="15.75" thickBot="1" x14ac:dyDescent="0.3">
      <c r="A119" s="324"/>
      <c r="B119" s="326"/>
      <c r="C119" s="328"/>
      <c r="D119" s="332"/>
      <c r="E119" s="333"/>
      <c r="F119" s="333"/>
      <c r="G119" s="334"/>
      <c r="H119" s="326"/>
      <c r="I119" s="337"/>
      <c r="J119" s="342"/>
      <c r="K119" s="343"/>
      <c r="L119" s="344"/>
    </row>
    <row r="120" spans="1:12" ht="17.25" thickBot="1" x14ac:dyDescent="0.35">
      <c r="A120" s="26" t="s">
        <v>18</v>
      </c>
      <c r="B120" s="27"/>
      <c r="C120" s="28"/>
      <c r="D120" s="158"/>
      <c r="E120" s="159"/>
      <c r="F120" s="159"/>
      <c r="G120" s="160"/>
      <c r="H120" s="29"/>
      <c r="I120" s="29"/>
      <c r="J120" s="44">
        <f>SUM(J113:J118)</f>
        <v>349.99519999999995</v>
      </c>
      <c r="K120" s="30"/>
      <c r="L120" s="31"/>
    </row>
    <row r="121" spans="1:12" ht="16.5" x14ac:dyDescent="0.3">
      <c r="A121" s="1"/>
      <c r="B121" s="161"/>
      <c r="C121" s="161"/>
      <c r="D121" s="32"/>
      <c r="E121" s="33"/>
      <c r="F121" s="33"/>
      <c r="G121" s="1"/>
      <c r="H121" s="34"/>
      <c r="I121" s="34"/>
      <c r="J121" s="34"/>
      <c r="K121" s="34"/>
      <c r="L121" s="1"/>
    </row>
    <row r="122" spans="1:12" ht="16.5" x14ac:dyDescent="0.3">
      <c r="A122" s="151" t="s">
        <v>20</v>
      </c>
      <c r="B122" s="151"/>
      <c r="C122" s="151"/>
      <c r="D122" s="151" t="s">
        <v>27</v>
      </c>
      <c r="E122" s="151"/>
      <c r="F122" s="151"/>
      <c r="G122" s="151"/>
      <c r="I122" s="151" t="s">
        <v>19</v>
      </c>
      <c r="J122" s="151"/>
      <c r="K122" s="151"/>
      <c r="L122" s="33"/>
    </row>
    <row r="123" spans="1:12" ht="16.5" x14ac:dyDescent="0.3">
      <c r="A123" s="174" t="s">
        <v>62</v>
      </c>
      <c r="B123" s="174"/>
      <c r="C123" s="174"/>
      <c r="D123" s="174" t="s">
        <v>87</v>
      </c>
      <c r="E123" s="174"/>
      <c r="F123" s="174"/>
      <c r="G123" s="174"/>
      <c r="I123" s="174" t="s">
        <v>60</v>
      </c>
      <c r="J123" s="174"/>
      <c r="K123" s="174"/>
      <c r="L123" s="33"/>
    </row>
    <row r="124" spans="1:12" ht="16.5" x14ac:dyDescent="0.3">
      <c r="A124" s="175" t="s">
        <v>47</v>
      </c>
      <c r="B124" s="175"/>
      <c r="C124" s="175"/>
      <c r="D124" s="175" t="s">
        <v>83</v>
      </c>
      <c r="E124" s="175"/>
      <c r="F124" s="175"/>
      <c r="G124" s="175"/>
      <c r="H124" s="69"/>
      <c r="I124" s="176" t="s">
        <v>28</v>
      </c>
      <c r="J124" s="176"/>
      <c r="K124" s="176"/>
      <c r="L124" s="33"/>
    </row>
    <row r="125" spans="1:12" x14ac:dyDescent="0.25">
      <c r="A125" s="175"/>
      <c r="B125" s="175"/>
      <c r="C125" s="175"/>
      <c r="D125" s="175"/>
      <c r="E125" s="175"/>
      <c r="F125" s="175"/>
      <c r="G125" s="175"/>
      <c r="I125" s="176"/>
      <c r="J125" s="176"/>
      <c r="K125" s="176"/>
    </row>
    <row r="130" spans="1:12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x14ac:dyDescent="0.25">
      <c r="A131" s="157" t="s">
        <v>21</v>
      </c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</row>
    <row r="132" spans="1:12" ht="15.75" x14ac:dyDescent="0.25">
      <c r="A132" s="151" t="s">
        <v>0</v>
      </c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</row>
    <row r="133" spans="1:12" ht="16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6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6.5" x14ac:dyDescent="0.3">
      <c r="A135" s="3" t="s">
        <v>1</v>
      </c>
      <c r="B135" s="185" t="s">
        <v>63</v>
      </c>
      <c r="C135" s="186"/>
      <c r="D135" s="186"/>
      <c r="E135" s="186"/>
      <c r="F135" s="186"/>
      <c r="G135" s="187"/>
      <c r="H135" s="4" t="s">
        <v>2</v>
      </c>
      <c r="I135" s="5"/>
      <c r="J135" s="47" t="s">
        <v>64</v>
      </c>
      <c r="K135" s="5"/>
      <c r="L135" s="6"/>
    </row>
    <row r="136" spans="1:12" ht="16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6.5" x14ac:dyDescent="0.3">
      <c r="A137" s="7" t="s">
        <v>3</v>
      </c>
      <c r="B137" s="185" t="s">
        <v>40</v>
      </c>
      <c r="C137" s="186"/>
      <c r="D137" s="186"/>
      <c r="E137" s="187"/>
      <c r="F137" s="8" t="s">
        <v>4</v>
      </c>
      <c r="G137" s="185">
        <v>2019</v>
      </c>
      <c r="H137" s="187"/>
      <c r="I137" s="7" t="s">
        <v>5</v>
      </c>
      <c r="J137" s="205" t="s">
        <v>65</v>
      </c>
      <c r="K137" s="186"/>
      <c r="L137" s="187"/>
    </row>
    <row r="138" spans="1:12" ht="16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6.5" x14ac:dyDescent="0.3">
      <c r="A139" s="183" t="s">
        <v>6</v>
      </c>
      <c r="B139" s="184"/>
      <c r="C139" s="185" t="s">
        <v>22</v>
      </c>
      <c r="D139" s="186"/>
      <c r="E139" s="186"/>
      <c r="F139" s="186"/>
      <c r="G139" s="186"/>
      <c r="H139" s="186"/>
      <c r="I139" s="186"/>
      <c r="J139" s="186"/>
      <c r="K139" s="186"/>
      <c r="L139" s="187"/>
    </row>
    <row r="140" spans="1:12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6.5" x14ac:dyDescent="0.3">
      <c r="A141" s="183" t="s">
        <v>7</v>
      </c>
      <c r="B141" s="184"/>
      <c r="C141" s="185" t="s">
        <v>84</v>
      </c>
      <c r="D141" s="186"/>
      <c r="E141" s="186"/>
      <c r="F141" s="186"/>
      <c r="G141" s="186"/>
      <c r="H141" s="186"/>
      <c r="I141" s="186"/>
      <c r="J141" s="186"/>
      <c r="K141" s="186"/>
      <c r="L141" s="187"/>
    </row>
    <row r="142" spans="1:12" ht="17.25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7.25" thickBot="1" x14ac:dyDescent="0.3">
      <c r="A143" s="296" t="s">
        <v>8</v>
      </c>
      <c r="B143" s="298" t="s">
        <v>9</v>
      </c>
      <c r="C143" s="300" t="s">
        <v>10</v>
      </c>
      <c r="D143" s="302" t="s">
        <v>11</v>
      </c>
      <c r="E143" s="303"/>
      <c r="F143" s="303"/>
      <c r="G143" s="303"/>
      <c r="H143" s="303"/>
      <c r="I143" s="303"/>
      <c r="J143" s="304"/>
      <c r="K143" s="305" t="s">
        <v>12</v>
      </c>
      <c r="L143" s="306"/>
    </row>
    <row r="144" spans="1:12" ht="17.25" thickBot="1" x14ac:dyDescent="0.35">
      <c r="A144" s="297"/>
      <c r="B144" s="299"/>
      <c r="C144" s="301"/>
      <c r="D144" s="154" t="s">
        <v>13</v>
      </c>
      <c r="E144" s="155"/>
      <c r="F144" s="155"/>
      <c r="G144" s="156"/>
      <c r="H144" s="9" t="s">
        <v>14</v>
      </c>
      <c r="I144" s="9" t="s">
        <v>15</v>
      </c>
      <c r="J144" s="10" t="s">
        <v>16</v>
      </c>
      <c r="K144" s="307"/>
      <c r="L144" s="308"/>
    </row>
    <row r="145" spans="1:12" ht="16.5" x14ac:dyDescent="0.3">
      <c r="A145" s="35">
        <v>45915</v>
      </c>
      <c r="B145" s="12" t="s">
        <v>321</v>
      </c>
      <c r="C145" s="11"/>
      <c r="D145" s="290" t="s">
        <v>322</v>
      </c>
      <c r="E145" s="291"/>
      <c r="F145" s="291"/>
      <c r="G145" s="292"/>
      <c r="H145" s="12">
        <v>1</v>
      </c>
      <c r="I145" s="36">
        <v>988.02</v>
      </c>
      <c r="J145" s="40">
        <f>(H145*I145)*1.16</f>
        <v>1146.1031999999998</v>
      </c>
      <c r="K145" s="179"/>
      <c r="L145" s="180"/>
    </row>
    <row r="146" spans="1:12" ht="16.5" x14ac:dyDescent="0.3">
      <c r="A146" s="35"/>
      <c r="B146" s="12"/>
      <c r="C146" s="11"/>
      <c r="D146" s="287" t="s">
        <v>323</v>
      </c>
      <c r="E146" s="213"/>
      <c r="F146" s="213"/>
      <c r="G146" s="214"/>
      <c r="H146" s="12">
        <v>1</v>
      </c>
      <c r="I146" s="36">
        <v>112.24</v>
      </c>
      <c r="J146" s="40">
        <f>(H146*I146)*1.16</f>
        <v>130.19839999999999</v>
      </c>
      <c r="K146" s="111"/>
      <c r="L146" s="112"/>
    </row>
    <row r="147" spans="1:12" ht="16.5" x14ac:dyDescent="0.3">
      <c r="A147" s="13"/>
      <c r="B147" s="14"/>
      <c r="C147" s="15"/>
      <c r="D147" s="287" t="s">
        <v>324</v>
      </c>
      <c r="E147" s="213"/>
      <c r="F147" s="213"/>
      <c r="G147" s="214"/>
      <c r="H147" s="16">
        <v>1</v>
      </c>
      <c r="I147" s="37">
        <v>92.08</v>
      </c>
      <c r="J147" s="40">
        <f>(H147*I147)*1.16</f>
        <v>106.8128</v>
      </c>
      <c r="K147" s="17"/>
      <c r="L147" s="18"/>
    </row>
    <row r="148" spans="1:12" ht="16.5" x14ac:dyDescent="0.3">
      <c r="A148" s="13"/>
      <c r="B148" s="14"/>
      <c r="C148" s="15"/>
      <c r="D148" s="287" t="s">
        <v>325</v>
      </c>
      <c r="E148" s="213"/>
      <c r="F148" s="213"/>
      <c r="G148" s="214"/>
      <c r="H148" s="16">
        <v>1</v>
      </c>
      <c r="I148" s="37">
        <v>90.4</v>
      </c>
      <c r="J148" s="40">
        <f>(H148*I148)*1.16</f>
        <v>104.864</v>
      </c>
      <c r="K148" s="17"/>
      <c r="L148" s="18"/>
    </row>
    <row r="149" spans="1:12" ht="17.25" thickBot="1" x14ac:dyDescent="0.35">
      <c r="A149" s="13"/>
      <c r="B149" s="14"/>
      <c r="C149" s="15"/>
      <c r="D149" s="338" t="s">
        <v>326</v>
      </c>
      <c r="E149" s="339"/>
      <c r="F149" s="339"/>
      <c r="G149" s="340"/>
      <c r="H149" s="16">
        <v>1</v>
      </c>
      <c r="I149" s="37">
        <v>1360.2</v>
      </c>
      <c r="J149" s="40">
        <f>(H149*I149)*1.16</f>
        <v>1577.8319999999999</v>
      </c>
      <c r="K149" s="17"/>
      <c r="L149" s="18"/>
    </row>
    <row r="150" spans="1:12" ht="17.25" thickBot="1" x14ac:dyDescent="0.35">
      <c r="A150" s="13"/>
      <c r="B150" s="14"/>
      <c r="C150" s="15"/>
      <c r="D150" s="282" t="s">
        <v>17</v>
      </c>
      <c r="E150" s="283"/>
      <c r="F150" s="283"/>
      <c r="G150" s="284"/>
      <c r="H150" s="20"/>
      <c r="I150" s="39"/>
      <c r="J150" s="43"/>
      <c r="K150" s="45"/>
      <c r="L150" s="46"/>
    </row>
    <row r="151" spans="1:12" ht="16.5" x14ac:dyDescent="0.3">
      <c r="A151" s="323"/>
      <c r="B151" s="325"/>
      <c r="C151" s="327"/>
      <c r="D151" s="287" t="s">
        <v>327</v>
      </c>
      <c r="E151" s="213"/>
      <c r="F151" s="213"/>
      <c r="G151" s="214"/>
      <c r="H151" s="335">
        <v>1</v>
      </c>
      <c r="I151" s="336">
        <v>1200.06</v>
      </c>
      <c r="J151" s="341">
        <f>(H151*I151)*1.16</f>
        <v>1392.0695999999998</v>
      </c>
      <c r="K151" s="321"/>
      <c r="L151" s="322"/>
    </row>
    <row r="152" spans="1:12" ht="17.25" thickBot="1" x14ac:dyDescent="0.35">
      <c r="A152" s="324"/>
      <c r="B152" s="326"/>
      <c r="C152" s="328"/>
      <c r="D152" s="287"/>
      <c r="E152" s="213"/>
      <c r="F152" s="213"/>
      <c r="G152" s="214"/>
      <c r="H152" s="326"/>
      <c r="I152" s="337"/>
      <c r="J152" s="342"/>
      <c r="K152" s="343"/>
      <c r="L152" s="344"/>
    </row>
    <row r="153" spans="1:12" ht="17.25" thickBot="1" x14ac:dyDescent="0.35">
      <c r="A153" s="26" t="s">
        <v>18</v>
      </c>
      <c r="B153" s="27"/>
      <c r="C153" s="28"/>
      <c r="D153" s="158"/>
      <c r="E153" s="159"/>
      <c r="F153" s="159"/>
      <c r="G153" s="160"/>
      <c r="H153" s="29"/>
      <c r="I153" s="29"/>
      <c r="J153" s="44">
        <f>SUM(J145:J151)</f>
        <v>4457.8799999999992</v>
      </c>
      <c r="K153" s="30"/>
      <c r="L153" s="31"/>
    </row>
    <row r="154" spans="1:12" ht="16.5" x14ac:dyDescent="0.3">
      <c r="A154" s="1"/>
      <c r="B154" s="161"/>
      <c r="C154" s="161"/>
      <c r="D154" s="32"/>
      <c r="E154" s="33"/>
      <c r="F154" s="33"/>
      <c r="G154" s="1"/>
      <c r="H154" s="34"/>
      <c r="I154" s="34"/>
      <c r="J154" s="34"/>
      <c r="K154" s="34"/>
      <c r="L154" s="1"/>
    </row>
    <row r="155" spans="1:12" ht="16.5" x14ac:dyDescent="0.3">
      <c r="A155" s="151" t="s">
        <v>20</v>
      </c>
      <c r="B155" s="151"/>
      <c r="C155" s="151"/>
      <c r="D155" s="151" t="s">
        <v>27</v>
      </c>
      <c r="E155" s="151"/>
      <c r="F155" s="151"/>
      <c r="G155" s="151"/>
      <c r="I155" s="151" t="s">
        <v>19</v>
      </c>
      <c r="J155" s="151"/>
      <c r="K155" s="151"/>
      <c r="L155" s="33"/>
    </row>
    <row r="156" spans="1:12" ht="16.5" x14ac:dyDescent="0.3">
      <c r="A156" s="174" t="s">
        <v>62</v>
      </c>
      <c r="B156" s="174"/>
      <c r="C156" s="174"/>
      <c r="D156" s="174" t="s">
        <v>87</v>
      </c>
      <c r="E156" s="174"/>
      <c r="F156" s="174"/>
      <c r="G156" s="174"/>
      <c r="I156" s="174" t="s">
        <v>60</v>
      </c>
      <c r="J156" s="174"/>
      <c r="K156" s="174"/>
      <c r="L156" s="33"/>
    </row>
    <row r="157" spans="1:12" ht="16.5" x14ac:dyDescent="0.3">
      <c r="A157" s="175" t="s">
        <v>47</v>
      </c>
      <c r="B157" s="175"/>
      <c r="C157" s="175"/>
      <c r="D157" s="175" t="s">
        <v>83</v>
      </c>
      <c r="E157" s="175"/>
      <c r="F157" s="175"/>
      <c r="G157" s="175"/>
      <c r="H157" s="69"/>
      <c r="I157" s="176" t="s">
        <v>28</v>
      </c>
      <c r="J157" s="176"/>
      <c r="K157" s="176"/>
      <c r="L157" s="33"/>
    </row>
    <row r="158" spans="1:12" x14ac:dyDescent="0.25">
      <c r="A158" s="175"/>
      <c r="B158" s="175"/>
      <c r="C158" s="175"/>
      <c r="D158" s="175"/>
      <c r="E158" s="175"/>
      <c r="F158" s="175"/>
      <c r="G158" s="175"/>
      <c r="I158" s="176"/>
      <c r="J158" s="176"/>
      <c r="K158" s="176"/>
    </row>
    <row r="164" spans="1:12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x14ac:dyDescent="0.25">
      <c r="A165" s="157" t="s">
        <v>21</v>
      </c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</row>
    <row r="166" spans="1:12" ht="15.75" x14ac:dyDescent="0.25">
      <c r="A166" s="151" t="s">
        <v>0</v>
      </c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</row>
    <row r="167" spans="1:12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6.5" x14ac:dyDescent="0.3">
      <c r="A169" s="3" t="s">
        <v>1</v>
      </c>
      <c r="B169" s="185" t="s">
        <v>63</v>
      </c>
      <c r="C169" s="186"/>
      <c r="D169" s="186"/>
      <c r="E169" s="186"/>
      <c r="F169" s="186"/>
      <c r="G169" s="187"/>
      <c r="H169" s="4" t="s">
        <v>2</v>
      </c>
      <c r="I169" s="5"/>
      <c r="J169" s="47" t="s">
        <v>64</v>
      </c>
      <c r="K169" s="5"/>
      <c r="L169" s="6"/>
    </row>
    <row r="170" spans="1:12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6.5" x14ac:dyDescent="0.3">
      <c r="A171" s="7" t="s">
        <v>3</v>
      </c>
      <c r="B171" s="185" t="s">
        <v>40</v>
      </c>
      <c r="C171" s="186"/>
      <c r="D171" s="186"/>
      <c r="E171" s="187"/>
      <c r="F171" s="8" t="s">
        <v>4</v>
      </c>
      <c r="G171" s="185">
        <v>2019</v>
      </c>
      <c r="H171" s="187"/>
      <c r="I171" s="7" t="s">
        <v>5</v>
      </c>
      <c r="J171" s="205" t="s">
        <v>65</v>
      </c>
      <c r="K171" s="186"/>
      <c r="L171" s="187"/>
    </row>
    <row r="172" spans="1:12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6.5" x14ac:dyDescent="0.3">
      <c r="A173" s="183" t="s">
        <v>6</v>
      </c>
      <c r="B173" s="184"/>
      <c r="C173" s="185" t="s">
        <v>22</v>
      </c>
      <c r="D173" s="186"/>
      <c r="E173" s="186"/>
      <c r="F173" s="186"/>
      <c r="G173" s="186"/>
      <c r="H173" s="186"/>
      <c r="I173" s="186"/>
      <c r="J173" s="186"/>
      <c r="K173" s="186"/>
      <c r="L173" s="187"/>
    </row>
    <row r="174" spans="1:12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6.5" x14ac:dyDescent="0.3">
      <c r="A175" s="183" t="s">
        <v>7</v>
      </c>
      <c r="B175" s="184"/>
      <c r="C175" s="185" t="s">
        <v>84</v>
      </c>
      <c r="D175" s="186"/>
      <c r="E175" s="186"/>
      <c r="F175" s="186"/>
      <c r="G175" s="186"/>
      <c r="H175" s="186"/>
      <c r="I175" s="186"/>
      <c r="J175" s="186"/>
      <c r="K175" s="186"/>
      <c r="L175" s="187"/>
    </row>
    <row r="176" spans="1:12" ht="17.2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7.25" thickBot="1" x14ac:dyDescent="0.3">
      <c r="A177" s="296" t="s">
        <v>8</v>
      </c>
      <c r="B177" s="298" t="s">
        <v>9</v>
      </c>
      <c r="C177" s="300" t="s">
        <v>10</v>
      </c>
      <c r="D177" s="302" t="s">
        <v>11</v>
      </c>
      <c r="E177" s="303"/>
      <c r="F177" s="303"/>
      <c r="G177" s="303"/>
      <c r="H177" s="303"/>
      <c r="I177" s="303"/>
      <c r="J177" s="304"/>
      <c r="K177" s="305" t="s">
        <v>12</v>
      </c>
      <c r="L177" s="306"/>
    </row>
    <row r="178" spans="1:12" ht="17.25" thickBot="1" x14ac:dyDescent="0.35">
      <c r="A178" s="297"/>
      <c r="B178" s="299"/>
      <c r="C178" s="301"/>
      <c r="D178" s="154" t="s">
        <v>13</v>
      </c>
      <c r="E178" s="155"/>
      <c r="F178" s="155"/>
      <c r="G178" s="156"/>
      <c r="H178" s="9" t="s">
        <v>14</v>
      </c>
      <c r="I178" s="9" t="s">
        <v>15</v>
      </c>
      <c r="J178" s="10" t="s">
        <v>16</v>
      </c>
      <c r="K178" s="307"/>
      <c r="L178" s="308"/>
    </row>
    <row r="179" spans="1:12" ht="16.5" x14ac:dyDescent="0.3">
      <c r="A179" s="35">
        <v>45909</v>
      </c>
      <c r="B179" s="12" t="s">
        <v>335</v>
      </c>
      <c r="C179" s="11"/>
      <c r="D179" s="290" t="s">
        <v>332</v>
      </c>
      <c r="E179" s="291"/>
      <c r="F179" s="291"/>
      <c r="G179" s="292"/>
      <c r="H179" s="12">
        <v>1</v>
      </c>
      <c r="I179" s="36">
        <v>640</v>
      </c>
      <c r="J179" s="40">
        <f>(H179*I179)*1.16</f>
        <v>742.4</v>
      </c>
      <c r="K179" s="179"/>
      <c r="L179" s="180"/>
    </row>
    <row r="180" spans="1:12" ht="17.25" thickBot="1" x14ac:dyDescent="0.35">
      <c r="A180" s="13"/>
      <c r="B180" s="14"/>
      <c r="C180" s="15"/>
      <c r="D180" s="287"/>
      <c r="E180" s="213"/>
      <c r="F180" s="213"/>
      <c r="G180" s="214"/>
      <c r="H180" s="16"/>
      <c r="I180" s="37"/>
      <c r="J180" s="40">
        <f>(H180*I180)*1.16</f>
        <v>0</v>
      </c>
      <c r="K180" s="17"/>
      <c r="L180" s="18"/>
    </row>
    <row r="181" spans="1:12" ht="17.25" thickBot="1" x14ac:dyDescent="0.35">
      <c r="A181" s="13"/>
      <c r="B181" s="14"/>
      <c r="C181" s="15"/>
      <c r="D181" s="282" t="s">
        <v>17</v>
      </c>
      <c r="E181" s="283"/>
      <c r="F181" s="283"/>
      <c r="G181" s="284"/>
      <c r="H181" s="20"/>
      <c r="I181" s="39"/>
      <c r="J181" s="43"/>
      <c r="K181" s="45"/>
      <c r="L181" s="46"/>
    </row>
    <row r="182" spans="1:12" ht="17.25" thickBot="1" x14ac:dyDescent="0.35">
      <c r="A182" s="146"/>
      <c r="B182" s="19"/>
      <c r="C182" s="132"/>
      <c r="D182" s="287" t="s">
        <v>312</v>
      </c>
      <c r="E182" s="213"/>
      <c r="F182" s="213"/>
      <c r="G182" s="214"/>
      <c r="H182" s="147">
        <v>1</v>
      </c>
      <c r="I182" s="148">
        <v>290</v>
      </c>
      <c r="J182" s="113">
        <f>(H182*I182)*1.16</f>
        <v>336.4</v>
      </c>
      <c r="K182" s="321"/>
      <c r="L182" s="322"/>
    </row>
    <row r="183" spans="1:12" ht="17.25" thickBot="1" x14ac:dyDescent="0.35">
      <c r="A183" s="133"/>
      <c r="B183" s="19"/>
      <c r="C183" s="132"/>
      <c r="D183" s="282" t="s">
        <v>254</v>
      </c>
      <c r="E183" s="283"/>
      <c r="F183" s="283"/>
      <c r="G183" s="284"/>
      <c r="H183" s="20"/>
      <c r="I183" s="39"/>
      <c r="J183" s="42"/>
      <c r="K183" s="135"/>
      <c r="L183" s="136"/>
    </row>
    <row r="184" spans="1:12" ht="17.25" thickBot="1" x14ac:dyDescent="0.35">
      <c r="A184" s="21"/>
      <c r="B184" s="22"/>
      <c r="C184" s="23"/>
      <c r="D184" s="279" t="s">
        <v>255</v>
      </c>
      <c r="E184" s="280"/>
      <c r="F184" s="280"/>
      <c r="G184" s="281"/>
      <c r="H184" s="19">
        <v>1</v>
      </c>
      <c r="I184" s="38">
        <v>11.63</v>
      </c>
      <c r="J184" s="41">
        <f>H184*I184</f>
        <v>11.63</v>
      </c>
      <c r="K184" s="24"/>
      <c r="L184" s="25"/>
    </row>
    <row r="185" spans="1:12" ht="17.25" thickBot="1" x14ac:dyDescent="0.35">
      <c r="A185" s="26" t="s">
        <v>18</v>
      </c>
      <c r="B185" s="27"/>
      <c r="C185" s="28"/>
      <c r="D185" s="158"/>
      <c r="E185" s="159"/>
      <c r="F185" s="159"/>
      <c r="G185" s="160"/>
      <c r="H185" s="29"/>
      <c r="I185" s="29"/>
      <c r="J185" s="44">
        <f>SUM(J170:J182)-J184</f>
        <v>1067.1699999999998</v>
      </c>
      <c r="K185" s="30"/>
      <c r="L185" s="31"/>
    </row>
    <row r="186" spans="1:12" ht="16.5" x14ac:dyDescent="0.3">
      <c r="A186" s="1"/>
      <c r="B186" s="161"/>
      <c r="C186" s="161"/>
      <c r="D186" s="32"/>
      <c r="E186" s="33"/>
      <c r="F186" s="33"/>
      <c r="G186" s="1"/>
      <c r="H186" s="34"/>
      <c r="I186" s="34"/>
      <c r="J186" s="34"/>
      <c r="K186" s="34"/>
      <c r="L186" s="1"/>
    </row>
    <row r="187" spans="1:12" ht="16.5" x14ac:dyDescent="0.3">
      <c r="A187" s="151" t="s">
        <v>20</v>
      </c>
      <c r="B187" s="151"/>
      <c r="C187" s="151"/>
      <c r="D187" s="151" t="s">
        <v>27</v>
      </c>
      <c r="E187" s="151"/>
      <c r="F187" s="151"/>
      <c r="G187" s="151"/>
      <c r="I187" s="151" t="s">
        <v>19</v>
      </c>
      <c r="J187" s="151"/>
      <c r="K187" s="151"/>
      <c r="L187" s="33"/>
    </row>
    <row r="188" spans="1:12" ht="16.5" x14ac:dyDescent="0.3">
      <c r="A188" s="174" t="s">
        <v>62</v>
      </c>
      <c r="B188" s="174"/>
      <c r="C188" s="174"/>
      <c r="D188" s="174" t="s">
        <v>87</v>
      </c>
      <c r="E188" s="174"/>
      <c r="F188" s="174"/>
      <c r="G188" s="174"/>
      <c r="I188" s="174" t="s">
        <v>60</v>
      </c>
      <c r="J188" s="174"/>
      <c r="K188" s="174"/>
      <c r="L188" s="33"/>
    </row>
    <row r="189" spans="1:12" ht="16.5" x14ac:dyDescent="0.3">
      <c r="A189" s="175" t="s">
        <v>47</v>
      </c>
      <c r="B189" s="175"/>
      <c r="C189" s="175"/>
      <c r="D189" s="175" t="s">
        <v>83</v>
      </c>
      <c r="E189" s="175"/>
      <c r="F189" s="175"/>
      <c r="G189" s="175"/>
      <c r="H189" s="69"/>
      <c r="I189" s="176" t="s">
        <v>28</v>
      </c>
      <c r="J189" s="176"/>
      <c r="K189" s="176"/>
      <c r="L189" s="33"/>
    </row>
    <row r="190" spans="1:12" x14ac:dyDescent="0.25">
      <c r="A190" s="175"/>
      <c r="B190" s="175"/>
      <c r="C190" s="175"/>
      <c r="D190" s="175"/>
      <c r="E190" s="175"/>
      <c r="F190" s="175"/>
      <c r="G190" s="175"/>
      <c r="I190" s="176"/>
      <c r="J190" s="176"/>
      <c r="K190" s="176"/>
    </row>
    <row r="196" spans="1:12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x14ac:dyDescent="0.25">
      <c r="A197" s="157" t="s">
        <v>21</v>
      </c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</row>
    <row r="198" spans="1:12" ht="15.75" x14ac:dyDescent="0.25">
      <c r="A198" s="151" t="s">
        <v>0</v>
      </c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</row>
    <row r="199" spans="1:12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6.5" x14ac:dyDescent="0.3">
      <c r="A201" s="3" t="s">
        <v>1</v>
      </c>
      <c r="B201" s="185" t="s">
        <v>67</v>
      </c>
      <c r="C201" s="186"/>
      <c r="D201" s="186"/>
      <c r="E201" s="186"/>
      <c r="F201" s="186"/>
      <c r="G201" s="187"/>
      <c r="H201" s="4" t="s">
        <v>2</v>
      </c>
      <c r="I201" s="5"/>
      <c r="J201" s="47" t="s">
        <v>68</v>
      </c>
      <c r="K201" s="5"/>
      <c r="L201" s="6"/>
    </row>
    <row r="202" spans="1:12" ht="16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6.5" x14ac:dyDescent="0.3">
      <c r="A203" s="7" t="s">
        <v>3</v>
      </c>
      <c r="B203" s="185" t="s">
        <v>40</v>
      </c>
      <c r="C203" s="186"/>
      <c r="D203" s="186"/>
      <c r="E203" s="187"/>
      <c r="F203" s="8" t="s">
        <v>4</v>
      </c>
      <c r="G203" s="185">
        <v>2019</v>
      </c>
      <c r="H203" s="187"/>
      <c r="I203" s="7" t="s">
        <v>5</v>
      </c>
      <c r="J203" s="205" t="s">
        <v>69</v>
      </c>
      <c r="K203" s="186"/>
      <c r="L203" s="187"/>
    </row>
    <row r="204" spans="1:12" ht="16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6.5" x14ac:dyDescent="0.3">
      <c r="A205" s="183" t="s">
        <v>6</v>
      </c>
      <c r="B205" s="184"/>
      <c r="C205" s="185" t="s">
        <v>22</v>
      </c>
      <c r="D205" s="186"/>
      <c r="E205" s="186"/>
      <c r="F205" s="186"/>
      <c r="G205" s="186"/>
      <c r="H205" s="186"/>
      <c r="I205" s="186"/>
      <c r="J205" s="186"/>
      <c r="K205" s="186"/>
      <c r="L205" s="187"/>
    </row>
    <row r="206" spans="1:12" ht="16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6.5" x14ac:dyDescent="0.3">
      <c r="A207" s="183" t="s">
        <v>7</v>
      </c>
      <c r="B207" s="184"/>
      <c r="C207" s="185" t="s">
        <v>62</v>
      </c>
      <c r="D207" s="186"/>
      <c r="E207" s="186"/>
      <c r="F207" s="186"/>
      <c r="G207" s="186"/>
      <c r="H207" s="186"/>
      <c r="I207" s="186"/>
      <c r="J207" s="186"/>
      <c r="K207" s="186"/>
      <c r="L207" s="187"/>
    </row>
    <row r="208" spans="1:12" ht="17.2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7.25" thickBot="1" x14ac:dyDescent="0.3">
      <c r="A209" s="296" t="s">
        <v>8</v>
      </c>
      <c r="B209" s="298" t="s">
        <v>9</v>
      </c>
      <c r="C209" s="300" t="s">
        <v>10</v>
      </c>
      <c r="D209" s="302" t="s">
        <v>11</v>
      </c>
      <c r="E209" s="303"/>
      <c r="F209" s="303"/>
      <c r="G209" s="303"/>
      <c r="H209" s="303"/>
      <c r="I209" s="303"/>
      <c r="J209" s="304"/>
      <c r="K209" s="305" t="s">
        <v>12</v>
      </c>
      <c r="L209" s="306"/>
    </row>
    <row r="210" spans="1:12" ht="17.25" thickBot="1" x14ac:dyDescent="0.35">
      <c r="A210" s="297"/>
      <c r="B210" s="299"/>
      <c r="C210" s="301"/>
      <c r="D210" s="154" t="s">
        <v>13</v>
      </c>
      <c r="E210" s="155"/>
      <c r="F210" s="155"/>
      <c r="G210" s="156"/>
      <c r="H210" s="9" t="s">
        <v>14</v>
      </c>
      <c r="I210" s="9" t="s">
        <v>15</v>
      </c>
      <c r="J210" s="10" t="s">
        <v>16</v>
      </c>
      <c r="K210" s="307"/>
      <c r="L210" s="308"/>
    </row>
    <row r="211" spans="1:12" ht="16.5" x14ac:dyDescent="0.3">
      <c r="A211" s="35">
        <v>45736</v>
      </c>
      <c r="B211" s="12" t="s">
        <v>125</v>
      </c>
      <c r="C211" s="11"/>
      <c r="D211" s="315" t="s">
        <v>122</v>
      </c>
      <c r="E211" s="316"/>
      <c r="F211" s="316"/>
      <c r="G211" s="317"/>
      <c r="H211" s="12">
        <v>1</v>
      </c>
      <c r="I211" s="36">
        <v>180.2</v>
      </c>
      <c r="J211" s="40">
        <f>(H211*I211)*1.16</f>
        <v>209.03199999999998</v>
      </c>
      <c r="K211" s="179"/>
      <c r="L211" s="180"/>
    </row>
    <row r="212" spans="1:12" ht="16.5" x14ac:dyDescent="0.3">
      <c r="A212" s="35"/>
      <c r="B212" s="12"/>
      <c r="C212" s="11"/>
      <c r="D212" s="318" t="s">
        <v>123</v>
      </c>
      <c r="E212" s="319"/>
      <c r="F212" s="319"/>
      <c r="G212" s="320"/>
      <c r="H212" s="12">
        <v>1</v>
      </c>
      <c r="I212" s="36">
        <v>80.02</v>
      </c>
      <c r="J212" s="40">
        <f>(H212*I212)*1.16</f>
        <v>92.823199999999986</v>
      </c>
      <c r="K212" s="111"/>
      <c r="L212" s="112"/>
    </row>
    <row r="213" spans="1:12" ht="17.25" thickBot="1" x14ac:dyDescent="0.35">
      <c r="A213" s="35"/>
      <c r="B213" s="12"/>
      <c r="C213" s="11"/>
      <c r="D213" s="287" t="s">
        <v>121</v>
      </c>
      <c r="E213" s="213"/>
      <c r="F213" s="213"/>
      <c r="G213" s="214"/>
      <c r="H213" s="12">
        <v>5</v>
      </c>
      <c r="I213" s="36">
        <v>126.88</v>
      </c>
      <c r="J213" s="40">
        <f>(H213*I213)*1.16</f>
        <v>735.90399999999988</v>
      </c>
      <c r="K213" s="17"/>
      <c r="L213" s="18"/>
    </row>
    <row r="214" spans="1:12" ht="17.25" thickBot="1" x14ac:dyDescent="0.35">
      <c r="A214" s="13"/>
      <c r="B214" s="14"/>
      <c r="C214" s="15"/>
      <c r="D214" s="282" t="s">
        <v>17</v>
      </c>
      <c r="E214" s="283"/>
      <c r="F214" s="283"/>
      <c r="G214" s="284"/>
      <c r="H214" s="20"/>
      <c r="I214" s="39"/>
      <c r="J214" s="43"/>
      <c r="K214" s="45"/>
      <c r="L214" s="46"/>
    </row>
    <row r="215" spans="1:12" ht="16.5" x14ac:dyDescent="0.3">
      <c r="A215" s="13"/>
      <c r="B215" s="14"/>
      <c r="C215" s="15"/>
      <c r="D215" s="274" t="s">
        <v>124</v>
      </c>
      <c r="E215" s="177"/>
      <c r="F215" s="177"/>
      <c r="G215" s="178"/>
      <c r="H215" s="12">
        <v>1</v>
      </c>
      <c r="I215" s="36">
        <v>880.62</v>
      </c>
      <c r="J215" s="40">
        <f>(H215*I215)*1.16</f>
        <v>1021.5192</v>
      </c>
      <c r="K215" s="179"/>
      <c r="L215" s="180"/>
    </row>
    <row r="216" spans="1:12" ht="17.25" thickBot="1" x14ac:dyDescent="0.35">
      <c r="A216" s="13"/>
      <c r="B216" s="14"/>
      <c r="C216" s="15"/>
      <c r="D216" s="312"/>
      <c r="E216" s="313"/>
      <c r="F216" s="313"/>
      <c r="G216" s="314"/>
      <c r="H216" s="19"/>
      <c r="I216" s="38"/>
      <c r="J216" s="42"/>
      <c r="K216" s="288"/>
      <c r="L216" s="289"/>
    </row>
    <row r="217" spans="1:12" ht="17.25" thickBot="1" x14ac:dyDescent="0.35">
      <c r="A217" s="26" t="s">
        <v>18</v>
      </c>
      <c r="B217" s="27"/>
      <c r="C217" s="28"/>
      <c r="D217" s="158"/>
      <c r="E217" s="159"/>
      <c r="F217" s="159"/>
      <c r="G217" s="160"/>
      <c r="H217" s="29"/>
      <c r="I217" s="29"/>
      <c r="J217" s="44">
        <f>SUM(J211:J216)</f>
        <v>2059.2784000000001</v>
      </c>
      <c r="K217" s="30"/>
      <c r="L217" s="31"/>
    </row>
    <row r="218" spans="1:12" ht="16.5" x14ac:dyDescent="0.3">
      <c r="A218" s="1"/>
      <c r="B218" s="161"/>
      <c r="C218" s="161"/>
      <c r="D218" s="32"/>
      <c r="E218" s="33"/>
      <c r="F218" s="33"/>
      <c r="G218" s="1"/>
      <c r="H218" s="34"/>
      <c r="I218" s="34"/>
      <c r="J218" s="34"/>
      <c r="K218" s="34"/>
      <c r="L218" s="1"/>
    </row>
    <row r="219" spans="1:12" ht="16.5" x14ac:dyDescent="0.3">
      <c r="A219" s="151" t="s">
        <v>20</v>
      </c>
      <c r="B219" s="151"/>
      <c r="C219" s="151"/>
      <c r="D219" s="151" t="s">
        <v>27</v>
      </c>
      <c r="E219" s="151"/>
      <c r="F219" s="151"/>
      <c r="G219" s="151"/>
      <c r="I219" s="151" t="s">
        <v>19</v>
      </c>
      <c r="J219" s="151"/>
      <c r="K219" s="151"/>
      <c r="L219" s="33"/>
    </row>
    <row r="220" spans="1:12" ht="16.5" x14ac:dyDescent="0.3">
      <c r="A220" s="174" t="s">
        <v>62</v>
      </c>
      <c r="B220" s="174"/>
      <c r="C220" s="174"/>
      <c r="D220" s="174" t="s">
        <v>87</v>
      </c>
      <c r="E220" s="174"/>
      <c r="F220" s="174"/>
      <c r="G220" s="174"/>
      <c r="I220" s="174" t="s">
        <v>60</v>
      </c>
      <c r="J220" s="174"/>
      <c r="K220" s="174"/>
      <c r="L220" s="33"/>
    </row>
    <row r="221" spans="1:12" ht="16.5" x14ac:dyDescent="0.3">
      <c r="A221" s="212" t="s">
        <v>47</v>
      </c>
      <c r="B221" s="212"/>
      <c r="C221" s="212"/>
      <c r="D221" s="212" t="s">
        <v>83</v>
      </c>
      <c r="E221" s="212"/>
      <c r="F221" s="212"/>
      <c r="G221" s="212"/>
      <c r="H221" s="69"/>
      <c r="I221" s="212" t="s">
        <v>28</v>
      </c>
      <c r="J221" s="212"/>
      <c r="K221" s="212"/>
      <c r="L221" s="33"/>
    </row>
    <row r="225" spans="1:12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.75" x14ac:dyDescent="0.25">
      <c r="A226" s="157" t="s">
        <v>21</v>
      </c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</row>
    <row r="227" spans="1:12" ht="15.75" x14ac:dyDescent="0.25">
      <c r="A227" s="151" t="s">
        <v>0</v>
      </c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</row>
    <row r="228" spans="1:12" ht="16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6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6.5" x14ac:dyDescent="0.3">
      <c r="A230" s="3" t="s">
        <v>1</v>
      </c>
      <c r="B230" s="185" t="s">
        <v>67</v>
      </c>
      <c r="C230" s="186"/>
      <c r="D230" s="186"/>
      <c r="E230" s="186"/>
      <c r="F230" s="186"/>
      <c r="G230" s="187"/>
      <c r="H230" s="4" t="s">
        <v>2</v>
      </c>
      <c r="I230" s="5"/>
      <c r="J230" s="47" t="s">
        <v>68</v>
      </c>
      <c r="K230" s="5"/>
      <c r="L230" s="6"/>
    </row>
    <row r="231" spans="1:12" ht="16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6.5" x14ac:dyDescent="0.3">
      <c r="A232" s="7" t="s">
        <v>3</v>
      </c>
      <c r="B232" s="185" t="s">
        <v>40</v>
      </c>
      <c r="C232" s="186"/>
      <c r="D232" s="186"/>
      <c r="E232" s="187"/>
      <c r="F232" s="8" t="s">
        <v>4</v>
      </c>
      <c r="G232" s="185">
        <v>2019</v>
      </c>
      <c r="H232" s="187"/>
      <c r="I232" s="7" t="s">
        <v>5</v>
      </c>
      <c r="J232" s="205" t="s">
        <v>69</v>
      </c>
      <c r="K232" s="186"/>
      <c r="L232" s="187"/>
    </row>
    <row r="233" spans="1:12" ht="16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6.5" x14ac:dyDescent="0.3">
      <c r="A234" s="183" t="s">
        <v>6</v>
      </c>
      <c r="B234" s="184"/>
      <c r="C234" s="185" t="s">
        <v>22</v>
      </c>
      <c r="D234" s="186"/>
      <c r="E234" s="186"/>
      <c r="F234" s="186"/>
      <c r="G234" s="186"/>
      <c r="H234" s="186"/>
      <c r="I234" s="186"/>
      <c r="J234" s="186"/>
      <c r="K234" s="186"/>
      <c r="L234" s="187"/>
    </row>
    <row r="235" spans="1:12" ht="16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6.5" x14ac:dyDescent="0.3">
      <c r="A236" s="183" t="s">
        <v>7</v>
      </c>
      <c r="B236" s="184"/>
      <c r="C236" s="185" t="s">
        <v>62</v>
      </c>
      <c r="D236" s="186"/>
      <c r="E236" s="186"/>
      <c r="F236" s="186"/>
      <c r="G236" s="186"/>
      <c r="H236" s="186"/>
      <c r="I236" s="186"/>
      <c r="J236" s="186"/>
      <c r="K236" s="186"/>
      <c r="L236" s="187"/>
    </row>
    <row r="237" spans="1:12" ht="17.25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7.25" thickBot="1" x14ac:dyDescent="0.3">
      <c r="A238" s="296" t="s">
        <v>8</v>
      </c>
      <c r="B238" s="298" t="s">
        <v>9</v>
      </c>
      <c r="C238" s="300" t="s">
        <v>10</v>
      </c>
      <c r="D238" s="302" t="s">
        <v>11</v>
      </c>
      <c r="E238" s="303"/>
      <c r="F238" s="303"/>
      <c r="G238" s="303"/>
      <c r="H238" s="303"/>
      <c r="I238" s="303"/>
      <c r="J238" s="304"/>
      <c r="K238" s="305" t="s">
        <v>12</v>
      </c>
      <c r="L238" s="306"/>
    </row>
    <row r="239" spans="1:12" ht="17.25" thickBot="1" x14ac:dyDescent="0.35">
      <c r="A239" s="297"/>
      <c r="B239" s="299"/>
      <c r="C239" s="301"/>
      <c r="D239" s="154" t="s">
        <v>13</v>
      </c>
      <c r="E239" s="155"/>
      <c r="F239" s="155"/>
      <c r="G239" s="156"/>
      <c r="H239" s="9" t="s">
        <v>14</v>
      </c>
      <c r="I239" s="9" t="s">
        <v>15</v>
      </c>
      <c r="J239" s="10" t="s">
        <v>16</v>
      </c>
      <c r="K239" s="307"/>
      <c r="L239" s="308"/>
    </row>
    <row r="240" spans="1:12" ht="16.5" x14ac:dyDescent="0.3">
      <c r="A240" s="35">
        <v>45689</v>
      </c>
      <c r="B240" s="12" t="s">
        <v>133</v>
      </c>
      <c r="C240" s="11"/>
      <c r="D240" s="315" t="s">
        <v>126</v>
      </c>
      <c r="E240" s="316"/>
      <c r="F240" s="316"/>
      <c r="G240" s="317"/>
      <c r="H240" s="12">
        <v>1</v>
      </c>
      <c r="I240" s="36">
        <v>560.34500000000003</v>
      </c>
      <c r="J240" s="40">
        <f>(H240*I240)*1.16</f>
        <v>650.00019999999995</v>
      </c>
      <c r="K240" s="179"/>
      <c r="L240" s="180"/>
    </row>
    <row r="241" spans="1:12" ht="16.5" x14ac:dyDescent="0.3">
      <c r="A241" s="35"/>
      <c r="B241" s="12"/>
      <c r="C241" s="11"/>
      <c r="D241" s="318" t="s">
        <v>127</v>
      </c>
      <c r="E241" s="319"/>
      <c r="F241" s="319"/>
      <c r="G241" s="320"/>
      <c r="H241" s="12">
        <v>1</v>
      </c>
      <c r="I241" s="36">
        <v>86.206896999999998</v>
      </c>
      <c r="J241" s="40">
        <f>(H241*I241)*1.16</f>
        <v>100.00000051999999</v>
      </c>
      <c r="K241" s="111"/>
      <c r="L241" s="112"/>
    </row>
    <row r="242" spans="1:12" ht="17.25" thickBot="1" x14ac:dyDescent="0.35">
      <c r="A242" s="35"/>
      <c r="B242" s="12"/>
      <c r="C242" s="11"/>
      <c r="D242" s="287"/>
      <c r="E242" s="213"/>
      <c r="F242" s="213"/>
      <c r="G242" s="214"/>
      <c r="H242" s="12"/>
      <c r="I242" s="36"/>
      <c r="J242" s="40">
        <f>(H242*I242)*1.16</f>
        <v>0</v>
      </c>
      <c r="K242" s="17"/>
      <c r="L242" s="18"/>
    </row>
    <row r="243" spans="1:12" ht="17.25" thickBot="1" x14ac:dyDescent="0.35">
      <c r="A243" s="13"/>
      <c r="B243" s="14"/>
      <c r="C243" s="15"/>
      <c r="D243" s="282" t="s">
        <v>17</v>
      </c>
      <c r="E243" s="283"/>
      <c r="F243" s="283"/>
      <c r="G243" s="284"/>
      <c r="H243" s="20"/>
      <c r="I243" s="39"/>
      <c r="J243" s="43"/>
      <c r="K243" s="45"/>
      <c r="L243" s="46"/>
    </row>
    <row r="244" spans="1:12" ht="16.5" x14ac:dyDescent="0.3">
      <c r="A244" s="13"/>
      <c r="B244" s="14"/>
      <c r="C244" s="15"/>
      <c r="D244" s="274" t="s">
        <v>128</v>
      </c>
      <c r="E244" s="177"/>
      <c r="F244" s="177"/>
      <c r="G244" s="178"/>
      <c r="H244" s="12">
        <v>1</v>
      </c>
      <c r="I244" s="36">
        <v>431.03448300000002</v>
      </c>
      <c r="J244" s="40">
        <f>(H244*I244)*1.16</f>
        <v>500.00000027999999</v>
      </c>
      <c r="K244" s="179"/>
      <c r="L244" s="180"/>
    </row>
    <row r="245" spans="1:12" ht="17.25" thickBot="1" x14ac:dyDescent="0.35">
      <c r="A245" s="13"/>
      <c r="B245" s="14"/>
      <c r="C245" s="15"/>
      <c r="D245" s="312"/>
      <c r="E245" s="313"/>
      <c r="F245" s="313"/>
      <c r="G245" s="314"/>
      <c r="H245" s="19"/>
      <c r="I245" s="38"/>
      <c r="J245" s="42"/>
      <c r="K245" s="288"/>
      <c r="L245" s="289"/>
    </row>
    <row r="246" spans="1:12" ht="17.25" thickBot="1" x14ac:dyDescent="0.35">
      <c r="A246" s="26" t="s">
        <v>18</v>
      </c>
      <c r="B246" s="27"/>
      <c r="C246" s="28"/>
      <c r="D246" s="158"/>
      <c r="E246" s="159"/>
      <c r="F246" s="159"/>
      <c r="G246" s="160"/>
      <c r="H246" s="29"/>
      <c r="I246" s="29"/>
      <c r="J246" s="44">
        <f>SUM(J240:J245)</f>
        <v>1250.0002007999999</v>
      </c>
      <c r="K246" s="30"/>
      <c r="L246" s="31"/>
    </row>
    <row r="247" spans="1:12" ht="16.5" x14ac:dyDescent="0.3">
      <c r="A247" s="1"/>
      <c r="B247" s="161"/>
      <c r="C247" s="161"/>
      <c r="D247" s="32"/>
      <c r="E247" s="33"/>
      <c r="F247" s="33"/>
      <c r="G247" s="1"/>
      <c r="H247" s="34"/>
      <c r="I247" s="34"/>
      <c r="J247" s="34"/>
      <c r="K247" s="34"/>
      <c r="L247" s="1"/>
    </row>
    <row r="248" spans="1:12" ht="16.5" x14ac:dyDescent="0.3">
      <c r="A248" s="151" t="s">
        <v>20</v>
      </c>
      <c r="B248" s="151"/>
      <c r="C248" s="151"/>
      <c r="D248" s="151" t="s">
        <v>27</v>
      </c>
      <c r="E248" s="151"/>
      <c r="F248" s="151"/>
      <c r="G248" s="151"/>
      <c r="I248" s="151" t="s">
        <v>19</v>
      </c>
      <c r="J248" s="151"/>
      <c r="K248" s="151"/>
      <c r="L248" s="33"/>
    </row>
    <row r="249" spans="1:12" ht="16.5" x14ac:dyDescent="0.3">
      <c r="A249" s="174" t="s">
        <v>62</v>
      </c>
      <c r="B249" s="174"/>
      <c r="C249" s="174"/>
      <c r="D249" s="174" t="s">
        <v>87</v>
      </c>
      <c r="E249" s="174"/>
      <c r="F249" s="174"/>
      <c r="G249" s="174"/>
      <c r="I249" s="174" t="s">
        <v>60</v>
      </c>
      <c r="J249" s="174"/>
      <c r="K249" s="174"/>
      <c r="L249" s="33"/>
    </row>
    <row r="250" spans="1:12" ht="16.5" x14ac:dyDescent="0.3">
      <c r="A250" s="212" t="s">
        <v>47</v>
      </c>
      <c r="B250" s="212"/>
      <c r="C250" s="212"/>
      <c r="D250" s="212" t="s">
        <v>83</v>
      </c>
      <c r="E250" s="212"/>
      <c r="F250" s="212"/>
      <c r="G250" s="212"/>
      <c r="H250" s="69"/>
      <c r="I250" s="212" t="s">
        <v>28</v>
      </c>
      <c r="J250" s="212"/>
      <c r="K250" s="212"/>
      <c r="L250" s="33"/>
    </row>
    <row r="256" spans="1:12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.75" x14ac:dyDescent="0.25">
      <c r="A257" s="157" t="s">
        <v>21</v>
      </c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</row>
    <row r="258" spans="1:12" ht="15.75" x14ac:dyDescent="0.25">
      <c r="A258" s="151" t="s">
        <v>0</v>
      </c>
      <c r="B258" s="151"/>
      <c r="C258" s="151"/>
      <c r="D258" s="151"/>
      <c r="E258" s="151"/>
      <c r="F258" s="151"/>
      <c r="G258" s="151"/>
      <c r="H258" s="151"/>
      <c r="I258" s="151"/>
      <c r="J258" s="151"/>
      <c r="K258" s="151"/>
      <c r="L258" s="151"/>
    </row>
    <row r="259" spans="1:12" ht="16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6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6.5" x14ac:dyDescent="0.3">
      <c r="A261" s="3" t="s">
        <v>1</v>
      </c>
      <c r="B261" s="185" t="s">
        <v>67</v>
      </c>
      <c r="C261" s="186"/>
      <c r="D261" s="186"/>
      <c r="E261" s="186"/>
      <c r="F261" s="186"/>
      <c r="G261" s="187"/>
      <c r="H261" s="4" t="s">
        <v>2</v>
      </c>
      <c r="I261" s="5"/>
      <c r="J261" s="47" t="s">
        <v>68</v>
      </c>
      <c r="K261" s="5"/>
      <c r="L261" s="6"/>
    </row>
    <row r="262" spans="1:12" ht="16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6.5" x14ac:dyDescent="0.3">
      <c r="A263" s="7" t="s">
        <v>3</v>
      </c>
      <c r="B263" s="185" t="s">
        <v>40</v>
      </c>
      <c r="C263" s="186"/>
      <c r="D263" s="186"/>
      <c r="E263" s="187"/>
      <c r="F263" s="8" t="s">
        <v>4</v>
      </c>
      <c r="G263" s="185">
        <v>2019</v>
      </c>
      <c r="H263" s="187"/>
      <c r="I263" s="7" t="s">
        <v>5</v>
      </c>
      <c r="J263" s="205" t="s">
        <v>69</v>
      </c>
      <c r="K263" s="186"/>
      <c r="L263" s="187"/>
    </row>
    <row r="264" spans="1:12" ht="16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6.5" x14ac:dyDescent="0.3">
      <c r="A265" s="183" t="s">
        <v>6</v>
      </c>
      <c r="B265" s="184"/>
      <c r="C265" s="185" t="s">
        <v>22</v>
      </c>
      <c r="D265" s="186"/>
      <c r="E265" s="186"/>
      <c r="F265" s="186"/>
      <c r="G265" s="186"/>
      <c r="H265" s="186"/>
      <c r="I265" s="186"/>
      <c r="J265" s="186"/>
      <c r="K265" s="186"/>
      <c r="L265" s="187"/>
    </row>
    <row r="266" spans="1:12" ht="16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6.5" x14ac:dyDescent="0.3">
      <c r="A267" s="183" t="s">
        <v>7</v>
      </c>
      <c r="B267" s="184"/>
      <c r="C267" s="185" t="s">
        <v>62</v>
      </c>
      <c r="D267" s="186"/>
      <c r="E267" s="186"/>
      <c r="F267" s="186"/>
      <c r="G267" s="186"/>
      <c r="H267" s="186"/>
      <c r="I267" s="186"/>
      <c r="J267" s="186"/>
      <c r="K267" s="186"/>
      <c r="L267" s="187"/>
    </row>
    <row r="268" spans="1:12" ht="17.25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7.25" thickBot="1" x14ac:dyDescent="0.3">
      <c r="A269" s="296" t="s">
        <v>8</v>
      </c>
      <c r="B269" s="298" t="s">
        <v>9</v>
      </c>
      <c r="C269" s="300" t="s">
        <v>10</v>
      </c>
      <c r="D269" s="302" t="s">
        <v>11</v>
      </c>
      <c r="E269" s="303"/>
      <c r="F269" s="303"/>
      <c r="G269" s="303"/>
      <c r="H269" s="303"/>
      <c r="I269" s="303"/>
      <c r="J269" s="304"/>
      <c r="K269" s="305" t="s">
        <v>12</v>
      </c>
      <c r="L269" s="306"/>
    </row>
    <row r="270" spans="1:12" ht="17.25" thickBot="1" x14ac:dyDescent="0.35">
      <c r="A270" s="297"/>
      <c r="B270" s="299"/>
      <c r="C270" s="301"/>
      <c r="D270" s="154" t="s">
        <v>13</v>
      </c>
      <c r="E270" s="155"/>
      <c r="F270" s="155"/>
      <c r="G270" s="156"/>
      <c r="H270" s="9" t="s">
        <v>14</v>
      </c>
      <c r="I270" s="9" t="s">
        <v>15</v>
      </c>
      <c r="J270" s="10" t="s">
        <v>16</v>
      </c>
      <c r="K270" s="307"/>
      <c r="L270" s="308"/>
    </row>
    <row r="271" spans="1:12" ht="16.5" x14ac:dyDescent="0.3">
      <c r="A271" s="35">
        <v>45779</v>
      </c>
      <c r="B271" s="12" t="s">
        <v>192</v>
      </c>
      <c r="C271" s="11"/>
      <c r="D271" s="315" t="s">
        <v>185</v>
      </c>
      <c r="E271" s="316"/>
      <c r="F271" s="316"/>
      <c r="G271" s="317"/>
      <c r="H271" s="12">
        <v>1</v>
      </c>
      <c r="I271" s="36">
        <v>1450</v>
      </c>
      <c r="J271" s="40">
        <f t="shared" ref="J271:J276" si="1">(H271*I271)*1.16</f>
        <v>1681.9999999999998</v>
      </c>
      <c r="K271" s="179"/>
      <c r="L271" s="180"/>
    </row>
    <row r="272" spans="1:12" ht="16.5" x14ac:dyDescent="0.3">
      <c r="A272" s="35"/>
      <c r="B272" s="12"/>
      <c r="C272" s="11"/>
      <c r="D272" s="318" t="s">
        <v>186</v>
      </c>
      <c r="E272" s="319"/>
      <c r="F272" s="319"/>
      <c r="G272" s="320"/>
      <c r="H272" s="12">
        <v>2</v>
      </c>
      <c r="I272" s="36">
        <v>290</v>
      </c>
      <c r="J272" s="40">
        <f t="shared" si="1"/>
        <v>672.8</v>
      </c>
      <c r="K272" s="111"/>
      <c r="L272" s="112"/>
    </row>
    <row r="273" spans="1:12" ht="16.5" x14ac:dyDescent="0.3">
      <c r="A273" s="35"/>
      <c r="B273" s="12"/>
      <c r="C273" s="11"/>
      <c r="D273" s="318" t="s">
        <v>187</v>
      </c>
      <c r="E273" s="319"/>
      <c r="F273" s="319"/>
      <c r="G273" s="320"/>
      <c r="H273" s="12">
        <v>2</v>
      </c>
      <c r="I273" s="36">
        <v>260</v>
      </c>
      <c r="J273" s="40">
        <f t="shared" si="1"/>
        <v>603.19999999999993</v>
      </c>
      <c r="K273" s="111"/>
      <c r="L273" s="112"/>
    </row>
    <row r="274" spans="1:12" ht="16.5" x14ac:dyDescent="0.3">
      <c r="A274" s="35"/>
      <c r="B274" s="12"/>
      <c r="C274" s="11"/>
      <c r="D274" s="318" t="s">
        <v>188</v>
      </c>
      <c r="E274" s="319"/>
      <c r="F274" s="319"/>
      <c r="G274" s="320"/>
      <c r="H274" s="12">
        <v>1</v>
      </c>
      <c r="I274" s="36">
        <v>1600</v>
      </c>
      <c r="J274" s="40">
        <f t="shared" si="1"/>
        <v>1855.9999999999998</v>
      </c>
      <c r="K274" s="111"/>
      <c r="L274" s="112"/>
    </row>
    <row r="275" spans="1:12" ht="16.5" x14ac:dyDescent="0.3">
      <c r="A275" s="35"/>
      <c r="B275" s="12"/>
      <c r="C275" s="11"/>
      <c r="D275" s="318" t="s">
        <v>189</v>
      </c>
      <c r="E275" s="319"/>
      <c r="F275" s="319"/>
      <c r="G275" s="320"/>
      <c r="H275" s="12">
        <v>1</v>
      </c>
      <c r="I275" s="36">
        <v>550</v>
      </c>
      <c r="J275" s="40">
        <f t="shared" si="1"/>
        <v>638</v>
      </c>
      <c r="K275" s="111"/>
      <c r="L275" s="112"/>
    </row>
    <row r="276" spans="1:12" ht="17.25" thickBot="1" x14ac:dyDescent="0.35">
      <c r="A276" s="35"/>
      <c r="B276" s="12"/>
      <c r="C276" s="11"/>
      <c r="D276" s="318" t="s">
        <v>165</v>
      </c>
      <c r="E276" s="319"/>
      <c r="F276" s="319"/>
      <c r="G276" s="320"/>
      <c r="H276" s="12">
        <v>1</v>
      </c>
      <c r="I276" s="36">
        <v>675</v>
      </c>
      <c r="J276" s="40">
        <f t="shared" si="1"/>
        <v>783</v>
      </c>
      <c r="K276" s="111"/>
      <c r="L276" s="112"/>
    </row>
    <row r="277" spans="1:12" ht="17.25" thickBot="1" x14ac:dyDescent="0.35">
      <c r="A277" s="13"/>
      <c r="B277" s="14"/>
      <c r="C277" s="15"/>
      <c r="D277" s="282" t="s">
        <v>17</v>
      </c>
      <c r="E277" s="283"/>
      <c r="F277" s="283"/>
      <c r="G277" s="284"/>
      <c r="H277" s="20"/>
      <c r="I277" s="39"/>
      <c r="J277" s="43"/>
      <c r="K277" s="45"/>
      <c r="L277" s="46"/>
    </row>
    <row r="278" spans="1:12" ht="16.5" x14ac:dyDescent="0.3">
      <c r="A278" s="13"/>
      <c r="B278" s="14"/>
      <c r="C278" s="15"/>
      <c r="D278" s="274" t="s">
        <v>66</v>
      </c>
      <c r="E278" s="177"/>
      <c r="F278" s="177"/>
      <c r="G278" s="178"/>
      <c r="H278" s="12">
        <v>1</v>
      </c>
      <c r="I278" s="36">
        <v>1200</v>
      </c>
      <c r="J278" s="40">
        <f>(H278*I278)*1.16</f>
        <v>1392</v>
      </c>
      <c r="K278" s="179"/>
      <c r="L278" s="180"/>
    </row>
    <row r="279" spans="1:12" ht="16.5" x14ac:dyDescent="0.3">
      <c r="A279" s="13"/>
      <c r="B279" s="14"/>
      <c r="C279" s="15"/>
      <c r="D279" s="348" t="s">
        <v>191</v>
      </c>
      <c r="E279" s="349"/>
      <c r="F279" s="349"/>
      <c r="G279" s="350"/>
      <c r="H279" s="16">
        <v>1</v>
      </c>
      <c r="I279" s="37">
        <v>120</v>
      </c>
      <c r="J279" s="40">
        <f>(H279*I279)*1.16</f>
        <v>139.19999999999999</v>
      </c>
      <c r="K279" s="111"/>
      <c r="L279" s="112"/>
    </row>
    <row r="280" spans="1:12" ht="16.5" x14ac:dyDescent="0.3">
      <c r="A280" s="13"/>
      <c r="B280" s="14"/>
      <c r="C280" s="15"/>
      <c r="D280" s="348" t="s">
        <v>155</v>
      </c>
      <c r="E280" s="349"/>
      <c r="F280" s="349"/>
      <c r="G280" s="350"/>
      <c r="H280" s="16">
        <v>1</v>
      </c>
      <c r="I280" s="37">
        <v>130</v>
      </c>
      <c r="J280" s="40">
        <f>(H280*I280)*1.16</f>
        <v>150.79999999999998</v>
      </c>
      <c r="K280" s="111"/>
      <c r="L280" s="112"/>
    </row>
    <row r="281" spans="1:12" ht="17.25" thickBot="1" x14ac:dyDescent="0.35">
      <c r="A281" s="13"/>
      <c r="B281" s="14"/>
      <c r="C281" s="15"/>
      <c r="D281" s="312" t="s">
        <v>190</v>
      </c>
      <c r="E281" s="313"/>
      <c r="F281" s="313"/>
      <c r="G281" s="314"/>
      <c r="H281" s="19">
        <v>1</v>
      </c>
      <c r="I281" s="38">
        <v>120</v>
      </c>
      <c r="J281" s="40">
        <f>(H281*I281)*1.16</f>
        <v>139.19999999999999</v>
      </c>
      <c r="K281" s="288"/>
      <c r="L281" s="289"/>
    </row>
    <row r="282" spans="1:12" ht="17.25" thickBot="1" x14ac:dyDescent="0.35">
      <c r="A282" s="26" t="s">
        <v>18</v>
      </c>
      <c r="B282" s="27"/>
      <c r="C282" s="28"/>
      <c r="D282" s="158"/>
      <c r="E282" s="159"/>
      <c r="F282" s="159"/>
      <c r="G282" s="160"/>
      <c r="H282" s="29"/>
      <c r="I282" s="29"/>
      <c r="J282" s="44">
        <f>SUM(J271:J281)</f>
        <v>8056.1999999999989</v>
      </c>
      <c r="K282" s="30"/>
      <c r="L282" s="31"/>
    </row>
    <row r="283" spans="1:12" ht="16.5" x14ac:dyDescent="0.3">
      <c r="A283" s="1"/>
      <c r="B283" s="161"/>
      <c r="C283" s="161"/>
      <c r="D283" s="32"/>
      <c r="E283" s="33"/>
      <c r="F283" s="33"/>
      <c r="G283" s="1"/>
      <c r="H283" s="34"/>
      <c r="I283" s="34"/>
      <c r="J283" s="34"/>
      <c r="K283" s="34"/>
      <c r="L283" s="1"/>
    </row>
    <row r="284" spans="1:12" ht="16.5" x14ac:dyDescent="0.3">
      <c r="A284" s="151" t="s">
        <v>20</v>
      </c>
      <c r="B284" s="151"/>
      <c r="C284" s="151"/>
      <c r="D284" s="151" t="s">
        <v>27</v>
      </c>
      <c r="E284" s="151"/>
      <c r="F284" s="151"/>
      <c r="G284" s="151"/>
      <c r="I284" s="151" t="s">
        <v>19</v>
      </c>
      <c r="J284" s="151"/>
      <c r="K284" s="151"/>
      <c r="L284" s="33"/>
    </row>
    <row r="285" spans="1:12" ht="16.5" x14ac:dyDescent="0.3">
      <c r="A285" s="174" t="s">
        <v>62</v>
      </c>
      <c r="B285" s="174"/>
      <c r="C285" s="174"/>
      <c r="D285" s="174" t="s">
        <v>87</v>
      </c>
      <c r="E285" s="174"/>
      <c r="F285" s="174"/>
      <c r="G285" s="174"/>
      <c r="I285" s="174" t="s">
        <v>60</v>
      </c>
      <c r="J285" s="174"/>
      <c r="K285" s="174"/>
      <c r="L285" s="33"/>
    </row>
    <row r="286" spans="1:12" ht="16.5" x14ac:dyDescent="0.3">
      <c r="A286" s="212" t="s">
        <v>47</v>
      </c>
      <c r="B286" s="212"/>
      <c r="C286" s="212"/>
      <c r="D286" s="212" t="s">
        <v>83</v>
      </c>
      <c r="E286" s="212"/>
      <c r="F286" s="212"/>
      <c r="G286" s="212"/>
      <c r="H286" s="69"/>
      <c r="I286" s="212" t="s">
        <v>28</v>
      </c>
      <c r="J286" s="212"/>
      <c r="K286" s="212"/>
      <c r="L286" s="33"/>
    </row>
    <row r="292" spans="1:12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5.75" x14ac:dyDescent="0.25">
      <c r="A293" s="157" t="s">
        <v>21</v>
      </c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</row>
    <row r="294" spans="1:12" ht="15.75" x14ac:dyDescent="0.25">
      <c r="A294" s="151" t="s">
        <v>0</v>
      </c>
      <c r="B294" s="151"/>
      <c r="C294" s="151"/>
      <c r="D294" s="151"/>
      <c r="E294" s="151"/>
      <c r="F294" s="151"/>
      <c r="G294" s="151"/>
      <c r="H294" s="151"/>
      <c r="I294" s="151"/>
      <c r="J294" s="151"/>
      <c r="K294" s="151"/>
      <c r="L294" s="151"/>
    </row>
    <row r="295" spans="1:12" ht="16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6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6.5" x14ac:dyDescent="0.3">
      <c r="A297" s="3" t="s">
        <v>1</v>
      </c>
      <c r="B297" s="185" t="s">
        <v>67</v>
      </c>
      <c r="C297" s="186"/>
      <c r="D297" s="186"/>
      <c r="E297" s="186"/>
      <c r="F297" s="186"/>
      <c r="G297" s="187"/>
      <c r="H297" s="4" t="s">
        <v>2</v>
      </c>
      <c r="I297" s="5"/>
      <c r="J297" s="47" t="s">
        <v>68</v>
      </c>
      <c r="K297" s="5"/>
      <c r="L297" s="6"/>
    </row>
    <row r="298" spans="1:12" ht="16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6.5" x14ac:dyDescent="0.3">
      <c r="A299" s="7" t="s">
        <v>3</v>
      </c>
      <c r="B299" s="185" t="s">
        <v>40</v>
      </c>
      <c r="C299" s="186"/>
      <c r="D299" s="186"/>
      <c r="E299" s="187"/>
      <c r="F299" s="8" t="s">
        <v>4</v>
      </c>
      <c r="G299" s="185">
        <v>2019</v>
      </c>
      <c r="H299" s="187"/>
      <c r="I299" s="7" t="s">
        <v>5</v>
      </c>
      <c r="J299" s="205" t="s">
        <v>69</v>
      </c>
      <c r="K299" s="186"/>
      <c r="L299" s="187"/>
    </row>
    <row r="300" spans="1:12" ht="16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6.5" x14ac:dyDescent="0.3">
      <c r="A301" s="183" t="s">
        <v>6</v>
      </c>
      <c r="B301" s="184"/>
      <c r="C301" s="185" t="s">
        <v>22</v>
      </c>
      <c r="D301" s="186"/>
      <c r="E301" s="186"/>
      <c r="F301" s="186"/>
      <c r="G301" s="186"/>
      <c r="H301" s="186"/>
      <c r="I301" s="186"/>
      <c r="J301" s="186"/>
      <c r="K301" s="186"/>
      <c r="L301" s="187"/>
    </row>
    <row r="302" spans="1:12" ht="16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6.5" x14ac:dyDescent="0.3">
      <c r="A303" s="183" t="s">
        <v>7</v>
      </c>
      <c r="B303" s="184"/>
      <c r="C303" s="185" t="s">
        <v>62</v>
      </c>
      <c r="D303" s="186"/>
      <c r="E303" s="186"/>
      <c r="F303" s="186"/>
      <c r="G303" s="186"/>
      <c r="H303" s="186"/>
      <c r="I303" s="186"/>
      <c r="J303" s="186"/>
      <c r="K303" s="186"/>
      <c r="L303" s="187"/>
    </row>
    <row r="304" spans="1:12" ht="17.2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7.25" thickBot="1" x14ac:dyDescent="0.3">
      <c r="A305" s="296" t="s">
        <v>8</v>
      </c>
      <c r="B305" s="298" t="s">
        <v>9</v>
      </c>
      <c r="C305" s="300" t="s">
        <v>10</v>
      </c>
      <c r="D305" s="302" t="s">
        <v>11</v>
      </c>
      <c r="E305" s="303"/>
      <c r="F305" s="303"/>
      <c r="G305" s="303"/>
      <c r="H305" s="303"/>
      <c r="I305" s="303"/>
      <c r="J305" s="304"/>
      <c r="K305" s="305" t="s">
        <v>12</v>
      </c>
      <c r="L305" s="306"/>
    </row>
    <row r="306" spans="1:12" ht="17.25" thickBot="1" x14ac:dyDescent="0.35">
      <c r="A306" s="297"/>
      <c r="B306" s="299"/>
      <c r="C306" s="301"/>
      <c r="D306" s="154" t="s">
        <v>13</v>
      </c>
      <c r="E306" s="155"/>
      <c r="F306" s="155"/>
      <c r="G306" s="156"/>
      <c r="H306" s="9" t="s">
        <v>14</v>
      </c>
      <c r="I306" s="9" t="s">
        <v>15</v>
      </c>
      <c r="J306" s="10" t="s">
        <v>16</v>
      </c>
      <c r="K306" s="307"/>
      <c r="L306" s="308"/>
    </row>
    <row r="307" spans="1:12" ht="16.5" x14ac:dyDescent="0.3">
      <c r="A307" s="35">
        <v>45825</v>
      </c>
      <c r="B307" s="12">
        <v>32910</v>
      </c>
      <c r="C307" s="11"/>
      <c r="D307" s="290" t="s">
        <v>212</v>
      </c>
      <c r="E307" s="291"/>
      <c r="F307" s="291"/>
      <c r="G307" s="292"/>
      <c r="H307" s="12">
        <v>4</v>
      </c>
      <c r="I307" s="36">
        <v>1959.4829999999999</v>
      </c>
      <c r="J307" s="40">
        <f>(H307*I307)*1.16</f>
        <v>9092.001119999999</v>
      </c>
      <c r="K307" s="179"/>
      <c r="L307" s="180"/>
    </row>
    <row r="308" spans="1:12" ht="16.5" x14ac:dyDescent="0.3">
      <c r="A308" s="35"/>
      <c r="B308" s="12"/>
      <c r="C308" s="11"/>
      <c r="D308" s="287" t="s">
        <v>214</v>
      </c>
      <c r="E308" s="213"/>
      <c r="F308" s="213"/>
      <c r="G308" s="214"/>
      <c r="H308" s="12">
        <v>4</v>
      </c>
      <c r="I308" s="36">
        <v>90</v>
      </c>
      <c r="J308" s="40">
        <f>(H308*I308)*1.16</f>
        <v>417.59999999999997</v>
      </c>
      <c r="K308" s="111"/>
      <c r="L308" s="112"/>
    </row>
    <row r="309" spans="1:12" ht="17.25" thickBot="1" x14ac:dyDescent="0.35">
      <c r="A309" s="35"/>
      <c r="B309" s="12"/>
      <c r="C309" s="11"/>
      <c r="D309" s="287" t="s">
        <v>215</v>
      </c>
      <c r="E309" s="213"/>
      <c r="F309" s="213"/>
      <c r="G309" s="214"/>
      <c r="H309" s="12">
        <v>1</v>
      </c>
      <c r="I309" s="36">
        <v>200</v>
      </c>
      <c r="J309" s="40">
        <f>(H309*I309)*1.16</f>
        <v>231.99999999999997</v>
      </c>
      <c r="K309" s="17"/>
      <c r="L309" s="18"/>
    </row>
    <row r="310" spans="1:12" ht="17.25" thickBot="1" x14ac:dyDescent="0.35">
      <c r="A310" s="13"/>
      <c r="B310" s="14"/>
      <c r="C310" s="15"/>
      <c r="D310" s="282" t="s">
        <v>17</v>
      </c>
      <c r="E310" s="283"/>
      <c r="F310" s="283"/>
      <c r="G310" s="284"/>
      <c r="H310" s="20"/>
      <c r="I310" s="39"/>
      <c r="J310" s="43"/>
      <c r="K310" s="45"/>
      <c r="L310" s="46"/>
    </row>
    <row r="311" spans="1:12" ht="16.5" x14ac:dyDescent="0.3">
      <c r="A311" s="13"/>
      <c r="B311" s="14"/>
      <c r="C311" s="15"/>
      <c r="D311" s="287" t="s">
        <v>213</v>
      </c>
      <c r="E311" s="213"/>
      <c r="F311" s="213"/>
      <c r="G311" s="214"/>
      <c r="H311" s="12">
        <v>4</v>
      </c>
      <c r="I311" s="36">
        <v>70</v>
      </c>
      <c r="J311" s="40">
        <f>(H311*I311)*1.16</f>
        <v>324.79999999999995</v>
      </c>
      <c r="K311" s="179"/>
      <c r="L311" s="180"/>
    </row>
    <row r="312" spans="1:12" ht="17.25" thickBot="1" x14ac:dyDescent="0.35">
      <c r="A312" s="13"/>
      <c r="B312" s="14"/>
      <c r="C312" s="15"/>
      <c r="D312" s="312"/>
      <c r="E312" s="313"/>
      <c r="F312" s="313"/>
      <c r="G312" s="314"/>
      <c r="H312" s="19"/>
      <c r="I312" s="38"/>
      <c r="J312" s="42"/>
      <c r="K312" s="288"/>
      <c r="L312" s="289"/>
    </row>
    <row r="313" spans="1:12" ht="17.25" thickBot="1" x14ac:dyDescent="0.35">
      <c r="A313" s="26" t="s">
        <v>18</v>
      </c>
      <c r="B313" s="27"/>
      <c r="C313" s="28"/>
      <c r="D313" s="158"/>
      <c r="E313" s="159"/>
      <c r="F313" s="159"/>
      <c r="G313" s="160"/>
      <c r="H313" s="29"/>
      <c r="I313" s="29"/>
      <c r="J313" s="44">
        <f>SUM(J307:J312)</f>
        <v>10066.401119999999</v>
      </c>
      <c r="K313" s="30"/>
      <c r="L313" s="31"/>
    </row>
    <row r="314" spans="1:12" ht="16.5" x14ac:dyDescent="0.3">
      <c r="A314" s="1"/>
      <c r="B314" s="161"/>
      <c r="C314" s="161"/>
      <c r="D314" s="32"/>
      <c r="E314" s="33"/>
      <c r="F314" s="33"/>
      <c r="G314" s="1"/>
      <c r="H314" s="34"/>
      <c r="I314" s="34"/>
      <c r="J314" s="34"/>
      <c r="K314" s="34"/>
      <c r="L314" s="1"/>
    </row>
    <row r="315" spans="1:12" ht="16.5" x14ac:dyDescent="0.3">
      <c r="A315" s="151" t="s">
        <v>20</v>
      </c>
      <c r="B315" s="151"/>
      <c r="C315" s="151"/>
      <c r="D315" s="151" t="s">
        <v>27</v>
      </c>
      <c r="E315" s="151"/>
      <c r="F315" s="151"/>
      <c r="G315" s="151"/>
      <c r="I315" s="151" t="s">
        <v>19</v>
      </c>
      <c r="J315" s="151"/>
      <c r="K315" s="151"/>
      <c r="L315" s="33"/>
    </row>
    <row r="316" spans="1:12" ht="16.5" x14ac:dyDescent="0.3">
      <c r="A316" s="174" t="s">
        <v>62</v>
      </c>
      <c r="B316" s="174"/>
      <c r="C316" s="174"/>
      <c r="D316" s="174" t="s">
        <v>87</v>
      </c>
      <c r="E316" s="174"/>
      <c r="F316" s="174"/>
      <c r="G316" s="174"/>
      <c r="I316" s="174" t="s">
        <v>60</v>
      </c>
      <c r="J316" s="174"/>
      <c r="K316" s="174"/>
      <c r="L316" s="33"/>
    </row>
    <row r="317" spans="1:12" ht="16.5" x14ac:dyDescent="0.3">
      <c r="A317" s="212" t="s">
        <v>47</v>
      </c>
      <c r="B317" s="212"/>
      <c r="C317" s="212"/>
      <c r="D317" s="212" t="s">
        <v>83</v>
      </c>
      <c r="E317" s="212"/>
      <c r="F317" s="212"/>
      <c r="G317" s="212"/>
      <c r="H317" s="69"/>
      <c r="I317" s="212" t="s">
        <v>28</v>
      </c>
      <c r="J317" s="212"/>
      <c r="K317" s="212"/>
      <c r="L317" s="33"/>
    </row>
    <row r="323" spans="1:12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.75" x14ac:dyDescent="0.25">
      <c r="A324" s="157" t="s">
        <v>21</v>
      </c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</row>
    <row r="325" spans="1:12" ht="15.75" x14ac:dyDescent="0.25">
      <c r="A325" s="151" t="s">
        <v>0</v>
      </c>
      <c r="B325" s="151"/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</row>
    <row r="326" spans="1:12" ht="16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6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6.5" x14ac:dyDescent="0.3">
      <c r="A328" s="3" t="s">
        <v>1</v>
      </c>
      <c r="B328" s="185" t="s">
        <v>67</v>
      </c>
      <c r="C328" s="186"/>
      <c r="D328" s="186"/>
      <c r="E328" s="186"/>
      <c r="F328" s="186"/>
      <c r="G328" s="187"/>
      <c r="H328" s="4" t="s">
        <v>2</v>
      </c>
      <c r="I328" s="5"/>
      <c r="J328" s="47" t="s">
        <v>68</v>
      </c>
      <c r="K328" s="5"/>
      <c r="L328" s="6"/>
    </row>
    <row r="329" spans="1:12" ht="16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6.5" x14ac:dyDescent="0.3">
      <c r="A330" s="7" t="s">
        <v>3</v>
      </c>
      <c r="B330" s="185" t="s">
        <v>40</v>
      </c>
      <c r="C330" s="186"/>
      <c r="D330" s="186"/>
      <c r="E330" s="187"/>
      <c r="F330" s="8" t="s">
        <v>4</v>
      </c>
      <c r="G330" s="185">
        <v>2019</v>
      </c>
      <c r="H330" s="187"/>
      <c r="I330" s="7" t="s">
        <v>5</v>
      </c>
      <c r="J330" s="205" t="s">
        <v>69</v>
      </c>
      <c r="K330" s="186"/>
      <c r="L330" s="187"/>
    </row>
    <row r="331" spans="1:12" ht="16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6.5" x14ac:dyDescent="0.3">
      <c r="A332" s="183" t="s">
        <v>6</v>
      </c>
      <c r="B332" s="184"/>
      <c r="C332" s="185" t="s">
        <v>22</v>
      </c>
      <c r="D332" s="186"/>
      <c r="E332" s="186"/>
      <c r="F332" s="186"/>
      <c r="G332" s="186"/>
      <c r="H332" s="186"/>
      <c r="I332" s="186"/>
      <c r="J332" s="186"/>
      <c r="K332" s="186"/>
      <c r="L332" s="187"/>
    </row>
    <row r="333" spans="1:12" ht="16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6.5" x14ac:dyDescent="0.3">
      <c r="A334" s="183" t="s">
        <v>7</v>
      </c>
      <c r="B334" s="184"/>
      <c r="C334" s="185" t="s">
        <v>62</v>
      </c>
      <c r="D334" s="186"/>
      <c r="E334" s="186"/>
      <c r="F334" s="186"/>
      <c r="G334" s="186"/>
      <c r="H334" s="186"/>
      <c r="I334" s="186"/>
      <c r="J334" s="186"/>
      <c r="K334" s="186"/>
      <c r="L334" s="187"/>
    </row>
    <row r="335" spans="1:12" ht="17.2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7.25" thickBot="1" x14ac:dyDescent="0.3">
      <c r="A336" s="296" t="s">
        <v>8</v>
      </c>
      <c r="B336" s="298" t="s">
        <v>9</v>
      </c>
      <c r="C336" s="300" t="s">
        <v>10</v>
      </c>
      <c r="D336" s="302" t="s">
        <v>11</v>
      </c>
      <c r="E336" s="303"/>
      <c r="F336" s="303"/>
      <c r="G336" s="303"/>
      <c r="H336" s="303"/>
      <c r="I336" s="303"/>
      <c r="J336" s="304"/>
      <c r="K336" s="305" t="s">
        <v>12</v>
      </c>
      <c r="L336" s="306"/>
    </row>
    <row r="337" spans="1:12" ht="17.25" thickBot="1" x14ac:dyDescent="0.35">
      <c r="A337" s="297"/>
      <c r="B337" s="299"/>
      <c r="C337" s="301"/>
      <c r="D337" s="154" t="s">
        <v>13</v>
      </c>
      <c r="E337" s="155"/>
      <c r="F337" s="155"/>
      <c r="G337" s="156"/>
      <c r="H337" s="9" t="s">
        <v>14</v>
      </c>
      <c r="I337" s="9" t="s">
        <v>15</v>
      </c>
      <c r="J337" s="10" t="s">
        <v>16</v>
      </c>
      <c r="K337" s="307"/>
      <c r="L337" s="308"/>
    </row>
    <row r="338" spans="1:12" ht="16.5" x14ac:dyDescent="0.3">
      <c r="A338" s="35">
        <v>45810</v>
      </c>
      <c r="B338" s="12" t="s">
        <v>220</v>
      </c>
      <c r="C338" s="11"/>
      <c r="D338" s="315" t="s">
        <v>216</v>
      </c>
      <c r="E338" s="316"/>
      <c r="F338" s="316"/>
      <c r="G338" s="317"/>
      <c r="H338" s="12">
        <v>1</v>
      </c>
      <c r="I338" s="36">
        <v>280</v>
      </c>
      <c r="J338" s="40">
        <f t="shared" ref="J338:J343" si="2">(H338*I338)*1.16</f>
        <v>324.79999999999995</v>
      </c>
      <c r="K338" s="179"/>
      <c r="L338" s="180"/>
    </row>
    <row r="339" spans="1:12" ht="16.5" x14ac:dyDescent="0.3">
      <c r="A339" s="35"/>
      <c r="B339" s="12"/>
      <c r="C339" s="11"/>
      <c r="D339" s="318" t="s">
        <v>217</v>
      </c>
      <c r="E339" s="319"/>
      <c r="F339" s="319"/>
      <c r="G339" s="320"/>
      <c r="H339" s="12">
        <v>1</v>
      </c>
      <c r="I339" s="36">
        <v>280</v>
      </c>
      <c r="J339" s="40">
        <f t="shared" si="2"/>
        <v>324.79999999999995</v>
      </c>
      <c r="K339" s="111"/>
      <c r="L339" s="112"/>
    </row>
    <row r="340" spans="1:12" ht="16.5" x14ac:dyDescent="0.3">
      <c r="A340" s="35"/>
      <c r="B340" s="12"/>
      <c r="C340" s="11"/>
      <c r="D340" s="318" t="s">
        <v>218</v>
      </c>
      <c r="E340" s="319"/>
      <c r="F340" s="319"/>
      <c r="G340" s="320"/>
      <c r="H340" s="12">
        <v>2</v>
      </c>
      <c r="I340" s="36">
        <v>100</v>
      </c>
      <c r="J340" s="40">
        <f t="shared" si="2"/>
        <v>231.99999999999997</v>
      </c>
      <c r="K340" s="111"/>
      <c r="L340" s="112"/>
    </row>
    <row r="341" spans="1:12" ht="16.5" x14ac:dyDescent="0.3">
      <c r="A341" s="35"/>
      <c r="B341" s="12"/>
      <c r="C341" s="11"/>
      <c r="D341" s="318" t="s">
        <v>219</v>
      </c>
      <c r="E341" s="319"/>
      <c r="F341" s="319"/>
      <c r="G341" s="320"/>
      <c r="H341" s="12">
        <v>1</v>
      </c>
      <c r="I341" s="36">
        <v>2500</v>
      </c>
      <c r="J341" s="40">
        <f t="shared" si="2"/>
        <v>2900</v>
      </c>
      <c r="K341" s="111"/>
      <c r="L341" s="112"/>
    </row>
    <row r="342" spans="1:12" ht="16.5" x14ac:dyDescent="0.3">
      <c r="A342" s="35"/>
      <c r="B342" s="12"/>
      <c r="C342" s="11"/>
      <c r="D342" s="318" t="s">
        <v>155</v>
      </c>
      <c r="E342" s="319"/>
      <c r="F342" s="319"/>
      <c r="G342" s="320"/>
      <c r="H342" s="12">
        <v>1</v>
      </c>
      <c r="I342" s="36">
        <v>130</v>
      </c>
      <c r="J342" s="40">
        <f t="shared" si="2"/>
        <v>150.79999999999998</v>
      </c>
      <c r="K342" s="111"/>
      <c r="L342" s="112"/>
    </row>
    <row r="343" spans="1:12" ht="17.25" thickBot="1" x14ac:dyDescent="0.35">
      <c r="A343" s="35"/>
      <c r="B343" s="12"/>
      <c r="C343" s="11"/>
      <c r="D343" s="287" t="s">
        <v>221</v>
      </c>
      <c r="E343" s="213"/>
      <c r="F343" s="213"/>
      <c r="G343" s="214"/>
      <c r="H343" s="12">
        <v>1</v>
      </c>
      <c r="I343" s="36">
        <v>140</v>
      </c>
      <c r="J343" s="40">
        <f t="shared" si="2"/>
        <v>162.39999999999998</v>
      </c>
      <c r="K343" s="17"/>
      <c r="L343" s="18"/>
    </row>
    <row r="344" spans="1:12" ht="17.25" thickBot="1" x14ac:dyDescent="0.35">
      <c r="A344" s="13"/>
      <c r="B344" s="14"/>
      <c r="C344" s="15"/>
      <c r="D344" s="282" t="s">
        <v>17</v>
      </c>
      <c r="E344" s="283"/>
      <c r="F344" s="283"/>
      <c r="G344" s="284"/>
      <c r="H344" s="20"/>
      <c r="I344" s="39"/>
      <c r="J344" s="43"/>
      <c r="K344" s="45"/>
      <c r="L344" s="46"/>
    </row>
    <row r="345" spans="1:12" ht="16.5" x14ac:dyDescent="0.3">
      <c r="A345" s="13"/>
      <c r="B345" s="14"/>
      <c r="C345" s="15"/>
      <c r="D345" s="274" t="s">
        <v>183</v>
      </c>
      <c r="E345" s="177"/>
      <c r="F345" s="177"/>
      <c r="G345" s="178"/>
      <c r="H345" s="12">
        <v>1</v>
      </c>
      <c r="I345" s="36">
        <v>450</v>
      </c>
      <c r="J345" s="40">
        <f>(H345*I345)*1.16</f>
        <v>522</v>
      </c>
      <c r="K345" s="179"/>
      <c r="L345" s="180"/>
    </row>
    <row r="346" spans="1:12" ht="17.25" thickBot="1" x14ac:dyDescent="0.35">
      <c r="A346" s="13"/>
      <c r="B346" s="14"/>
      <c r="C346" s="15"/>
      <c r="D346" s="312"/>
      <c r="E346" s="313"/>
      <c r="F346" s="313"/>
      <c r="G346" s="314"/>
      <c r="H346" s="19"/>
      <c r="I346" s="38"/>
      <c r="J346" s="42"/>
      <c r="K346" s="288"/>
      <c r="L346" s="289"/>
    </row>
    <row r="347" spans="1:12" ht="17.25" thickBot="1" x14ac:dyDescent="0.35">
      <c r="A347" s="26" t="s">
        <v>18</v>
      </c>
      <c r="B347" s="27"/>
      <c r="C347" s="28"/>
      <c r="D347" s="158"/>
      <c r="E347" s="159"/>
      <c r="F347" s="159"/>
      <c r="G347" s="160"/>
      <c r="H347" s="29"/>
      <c r="I347" s="29"/>
      <c r="J347" s="44">
        <f>SUM(J338:J346)</f>
        <v>4616.8</v>
      </c>
      <c r="K347" s="30"/>
      <c r="L347" s="31"/>
    </row>
    <row r="348" spans="1:12" ht="16.5" x14ac:dyDescent="0.3">
      <c r="A348" s="1"/>
      <c r="B348" s="161"/>
      <c r="C348" s="161"/>
      <c r="D348" s="32"/>
      <c r="E348" s="33"/>
      <c r="F348" s="33"/>
      <c r="G348" s="1"/>
      <c r="H348" s="34"/>
      <c r="I348" s="34"/>
      <c r="J348" s="34"/>
      <c r="K348" s="34"/>
      <c r="L348" s="1"/>
    </row>
    <row r="349" spans="1:12" ht="16.5" x14ac:dyDescent="0.3">
      <c r="A349" s="151" t="s">
        <v>20</v>
      </c>
      <c r="B349" s="151"/>
      <c r="C349" s="151"/>
      <c r="D349" s="151" t="s">
        <v>27</v>
      </c>
      <c r="E349" s="151"/>
      <c r="F349" s="151"/>
      <c r="G349" s="151"/>
      <c r="I349" s="151" t="s">
        <v>19</v>
      </c>
      <c r="J349" s="151"/>
      <c r="K349" s="151"/>
      <c r="L349" s="33"/>
    </row>
    <row r="350" spans="1:12" ht="16.5" x14ac:dyDescent="0.3">
      <c r="A350" s="174" t="s">
        <v>62</v>
      </c>
      <c r="B350" s="174"/>
      <c r="C350" s="174"/>
      <c r="D350" s="174" t="s">
        <v>87</v>
      </c>
      <c r="E350" s="174"/>
      <c r="F350" s="174"/>
      <c r="G350" s="174"/>
      <c r="I350" s="174" t="s">
        <v>60</v>
      </c>
      <c r="J350" s="174"/>
      <c r="K350" s="174"/>
      <c r="L350" s="33"/>
    </row>
    <row r="351" spans="1:12" ht="16.5" x14ac:dyDescent="0.3">
      <c r="A351" s="212" t="s">
        <v>47</v>
      </c>
      <c r="B351" s="212"/>
      <c r="C351" s="212"/>
      <c r="D351" s="212" t="s">
        <v>83</v>
      </c>
      <c r="E351" s="212"/>
      <c r="F351" s="212"/>
      <c r="G351" s="212"/>
      <c r="H351" s="69"/>
      <c r="I351" s="212" t="s">
        <v>28</v>
      </c>
      <c r="J351" s="212"/>
      <c r="K351" s="212"/>
      <c r="L351" s="33"/>
    </row>
    <row r="356" spans="1:12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5.75" x14ac:dyDescent="0.25">
      <c r="A357" s="157" t="s">
        <v>21</v>
      </c>
      <c r="B357" s="15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</row>
    <row r="358" spans="1:12" ht="15.75" x14ac:dyDescent="0.25">
      <c r="A358" s="151" t="s">
        <v>0</v>
      </c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</row>
    <row r="359" spans="1:12" ht="16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6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6.5" x14ac:dyDescent="0.3">
      <c r="A361" s="3" t="s">
        <v>1</v>
      </c>
      <c r="B361" s="185" t="s">
        <v>67</v>
      </c>
      <c r="C361" s="186"/>
      <c r="D361" s="186"/>
      <c r="E361" s="186"/>
      <c r="F361" s="186"/>
      <c r="G361" s="187"/>
      <c r="H361" s="4" t="s">
        <v>2</v>
      </c>
      <c r="I361" s="5"/>
      <c r="J361" s="47" t="s">
        <v>68</v>
      </c>
      <c r="K361" s="5"/>
      <c r="L361" s="6"/>
    </row>
    <row r="362" spans="1:12" ht="16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6.5" x14ac:dyDescent="0.3">
      <c r="A363" s="7" t="s">
        <v>3</v>
      </c>
      <c r="B363" s="185" t="s">
        <v>40</v>
      </c>
      <c r="C363" s="186"/>
      <c r="D363" s="186"/>
      <c r="E363" s="187"/>
      <c r="F363" s="8" t="s">
        <v>4</v>
      </c>
      <c r="G363" s="185">
        <v>2019</v>
      </c>
      <c r="H363" s="187"/>
      <c r="I363" s="7" t="s">
        <v>5</v>
      </c>
      <c r="J363" s="205" t="s">
        <v>69</v>
      </c>
      <c r="K363" s="186"/>
      <c r="L363" s="187"/>
    </row>
    <row r="364" spans="1:12" ht="16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6.5" x14ac:dyDescent="0.3">
      <c r="A365" s="183" t="s">
        <v>6</v>
      </c>
      <c r="B365" s="184"/>
      <c r="C365" s="185" t="s">
        <v>22</v>
      </c>
      <c r="D365" s="186"/>
      <c r="E365" s="186"/>
      <c r="F365" s="186"/>
      <c r="G365" s="186"/>
      <c r="H365" s="186"/>
      <c r="I365" s="186"/>
      <c r="J365" s="186"/>
      <c r="K365" s="186"/>
      <c r="L365" s="187"/>
    </row>
    <row r="366" spans="1:12" ht="16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6.5" x14ac:dyDescent="0.3">
      <c r="A367" s="183" t="s">
        <v>7</v>
      </c>
      <c r="B367" s="184"/>
      <c r="C367" s="185" t="s">
        <v>62</v>
      </c>
      <c r="D367" s="186"/>
      <c r="E367" s="186"/>
      <c r="F367" s="186"/>
      <c r="G367" s="186"/>
      <c r="H367" s="186"/>
      <c r="I367" s="186"/>
      <c r="J367" s="186"/>
      <c r="K367" s="186"/>
      <c r="L367" s="187"/>
    </row>
    <row r="368" spans="1:12" ht="17.2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7.25" thickBot="1" x14ac:dyDescent="0.3">
      <c r="A369" s="296" t="s">
        <v>8</v>
      </c>
      <c r="B369" s="298" t="s">
        <v>9</v>
      </c>
      <c r="C369" s="300" t="s">
        <v>10</v>
      </c>
      <c r="D369" s="302" t="s">
        <v>11</v>
      </c>
      <c r="E369" s="303"/>
      <c r="F369" s="303"/>
      <c r="G369" s="303"/>
      <c r="H369" s="303"/>
      <c r="I369" s="303"/>
      <c r="J369" s="304"/>
      <c r="K369" s="305" t="s">
        <v>12</v>
      </c>
      <c r="L369" s="306"/>
    </row>
    <row r="370" spans="1:12" ht="17.25" thickBot="1" x14ac:dyDescent="0.35">
      <c r="A370" s="297"/>
      <c r="B370" s="299"/>
      <c r="C370" s="301"/>
      <c r="D370" s="154" t="s">
        <v>13</v>
      </c>
      <c r="E370" s="155"/>
      <c r="F370" s="155"/>
      <c r="G370" s="156"/>
      <c r="H370" s="9" t="s">
        <v>14</v>
      </c>
      <c r="I370" s="9" t="s">
        <v>15</v>
      </c>
      <c r="J370" s="10" t="s">
        <v>16</v>
      </c>
      <c r="K370" s="307"/>
      <c r="L370" s="308"/>
    </row>
    <row r="371" spans="1:12" ht="16.5" x14ac:dyDescent="0.3">
      <c r="A371" s="35">
        <v>45831</v>
      </c>
      <c r="B371" s="12" t="s">
        <v>232</v>
      </c>
      <c r="C371" s="11"/>
      <c r="D371" s="315" t="s">
        <v>223</v>
      </c>
      <c r="E371" s="316"/>
      <c r="F371" s="316"/>
      <c r="G371" s="317"/>
      <c r="H371" s="12">
        <v>4</v>
      </c>
      <c r="I371" s="36">
        <v>165</v>
      </c>
      <c r="J371" s="40">
        <f>(H371*I371)*1.16</f>
        <v>765.59999999999991</v>
      </c>
      <c r="K371" s="179"/>
      <c r="L371" s="180"/>
    </row>
    <row r="372" spans="1:12" ht="16.5" x14ac:dyDescent="0.3">
      <c r="A372" s="35"/>
      <c r="B372" s="12"/>
      <c r="C372" s="11"/>
      <c r="D372" s="318" t="s">
        <v>138</v>
      </c>
      <c r="E372" s="319"/>
      <c r="F372" s="319"/>
      <c r="G372" s="320"/>
      <c r="H372" s="12">
        <v>1</v>
      </c>
      <c r="I372" s="36">
        <v>73.98</v>
      </c>
      <c r="J372" s="40">
        <f>(H372*I372)*1.16</f>
        <v>85.816800000000001</v>
      </c>
      <c r="K372" s="111"/>
      <c r="L372" s="112"/>
    </row>
    <row r="373" spans="1:12" ht="17.25" thickBot="1" x14ac:dyDescent="0.35">
      <c r="A373" s="35"/>
      <c r="B373" s="12"/>
      <c r="C373" s="11"/>
      <c r="D373" s="287" t="s">
        <v>122</v>
      </c>
      <c r="E373" s="213"/>
      <c r="F373" s="213"/>
      <c r="G373" s="214"/>
      <c r="H373" s="12">
        <v>1</v>
      </c>
      <c r="I373" s="36">
        <v>96.524000000000001</v>
      </c>
      <c r="J373" s="40">
        <f>(H373*I373)*1.16</f>
        <v>111.96784</v>
      </c>
      <c r="K373" s="17"/>
      <c r="L373" s="18"/>
    </row>
    <row r="374" spans="1:12" ht="17.25" thickBot="1" x14ac:dyDescent="0.35">
      <c r="A374" s="13"/>
      <c r="B374" s="14"/>
      <c r="C374" s="15"/>
      <c r="D374" s="282" t="s">
        <v>17</v>
      </c>
      <c r="E374" s="283"/>
      <c r="F374" s="283"/>
      <c r="G374" s="284"/>
      <c r="H374" s="20"/>
      <c r="I374" s="39"/>
      <c r="J374" s="43"/>
      <c r="K374" s="45"/>
      <c r="L374" s="46"/>
    </row>
    <row r="375" spans="1:12" ht="16.5" x14ac:dyDescent="0.3">
      <c r="A375" s="13"/>
      <c r="B375" s="14"/>
      <c r="C375" s="15"/>
      <c r="D375" s="274" t="s">
        <v>233</v>
      </c>
      <c r="E375" s="177"/>
      <c r="F375" s="177"/>
      <c r="G375" s="178"/>
      <c r="H375" s="12">
        <v>1</v>
      </c>
      <c r="I375" s="36">
        <v>90</v>
      </c>
      <c r="J375" s="40">
        <f>(H375*I375)*1.16</f>
        <v>104.39999999999999</v>
      </c>
      <c r="K375" s="179"/>
      <c r="L375" s="180"/>
    </row>
    <row r="376" spans="1:12" ht="17.25" thickBot="1" x14ac:dyDescent="0.35">
      <c r="A376" s="13"/>
      <c r="B376" s="14"/>
      <c r="C376" s="15"/>
      <c r="D376" s="312"/>
      <c r="E376" s="313"/>
      <c r="F376" s="313"/>
      <c r="G376" s="314"/>
      <c r="H376" s="19"/>
      <c r="I376" s="38"/>
      <c r="J376" s="42"/>
      <c r="K376" s="288"/>
      <c r="L376" s="289"/>
    </row>
    <row r="377" spans="1:12" ht="17.25" thickBot="1" x14ac:dyDescent="0.35">
      <c r="A377" s="26" t="s">
        <v>18</v>
      </c>
      <c r="B377" s="27"/>
      <c r="C377" s="28"/>
      <c r="D377" s="158"/>
      <c r="E377" s="159"/>
      <c r="F377" s="159"/>
      <c r="G377" s="160"/>
      <c r="H377" s="29"/>
      <c r="I377" s="29"/>
      <c r="J377" s="44">
        <f>SUM(J371:J376)</f>
        <v>1067.7846400000001</v>
      </c>
      <c r="K377" s="30"/>
      <c r="L377" s="31"/>
    </row>
    <row r="378" spans="1:12" ht="16.5" x14ac:dyDescent="0.3">
      <c r="A378" s="1"/>
      <c r="B378" s="161"/>
      <c r="C378" s="161"/>
      <c r="D378" s="32"/>
      <c r="E378" s="33"/>
      <c r="F378" s="33"/>
      <c r="G378" s="1"/>
      <c r="H378" s="34"/>
      <c r="I378" s="34"/>
      <c r="J378" s="34"/>
      <c r="K378" s="34"/>
      <c r="L378" s="1"/>
    </row>
    <row r="379" spans="1:12" ht="16.5" x14ac:dyDescent="0.3">
      <c r="A379" s="151" t="s">
        <v>20</v>
      </c>
      <c r="B379" s="151"/>
      <c r="C379" s="151"/>
      <c r="D379" s="151" t="s">
        <v>27</v>
      </c>
      <c r="E379" s="151"/>
      <c r="F379" s="151"/>
      <c r="G379" s="151"/>
      <c r="I379" s="151" t="s">
        <v>19</v>
      </c>
      <c r="J379" s="151"/>
      <c r="K379" s="151"/>
      <c r="L379" s="33"/>
    </row>
    <row r="380" spans="1:12" ht="16.5" x14ac:dyDescent="0.3">
      <c r="A380" s="174" t="s">
        <v>62</v>
      </c>
      <c r="B380" s="174"/>
      <c r="C380" s="174"/>
      <c r="D380" s="174" t="s">
        <v>87</v>
      </c>
      <c r="E380" s="174"/>
      <c r="F380" s="174"/>
      <c r="G380" s="174"/>
      <c r="I380" s="174" t="s">
        <v>60</v>
      </c>
      <c r="J380" s="174"/>
      <c r="K380" s="174"/>
      <c r="L380" s="33"/>
    </row>
    <row r="381" spans="1:12" ht="16.5" x14ac:dyDescent="0.3">
      <c r="A381" s="212" t="s">
        <v>47</v>
      </c>
      <c r="B381" s="212"/>
      <c r="C381" s="212"/>
      <c r="D381" s="212" t="s">
        <v>83</v>
      </c>
      <c r="E381" s="212"/>
      <c r="F381" s="212"/>
      <c r="G381" s="212"/>
      <c r="H381" s="69"/>
      <c r="I381" s="212" t="s">
        <v>28</v>
      </c>
      <c r="J381" s="212"/>
      <c r="K381" s="212"/>
      <c r="L381" s="33"/>
    </row>
    <row r="387" spans="1:12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5.75" x14ac:dyDescent="0.25">
      <c r="A388" s="157" t="s">
        <v>21</v>
      </c>
      <c r="B388" s="15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</row>
    <row r="389" spans="1:12" ht="15.75" x14ac:dyDescent="0.25">
      <c r="A389" s="151" t="s">
        <v>0</v>
      </c>
      <c r="B389" s="151"/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</row>
    <row r="390" spans="1:12" ht="16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6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6.5" x14ac:dyDescent="0.3">
      <c r="A392" s="3" t="s">
        <v>1</v>
      </c>
      <c r="B392" s="185" t="s">
        <v>67</v>
      </c>
      <c r="C392" s="186"/>
      <c r="D392" s="186"/>
      <c r="E392" s="186"/>
      <c r="F392" s="186"/>
      <c r="G392" s="187"/>
      <c r="H392" s="4" t="s">
        <v>2</v>
      </c>
      <c r="I392" s="5"/>
      <c r="J392" s="47" t="s">
        <v>68</v>
      </c>
      <c r="K392" s="5"/>
      <c r="L392" s="6"/>
    </row>
    <row r="393" spans="1:12" ht="16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6.5" x14ac:dyDescent="0.3">
      <c r="A394" s="7" t="s">
        <v>3</v>
      </c>
      <c r="B394" s="185" t="s">
        <v>40</v>
      </c>
      <c r="C394" s="186"/>
      <c r="D394" s="186"/>
      <c r="E394" s="187"/>
      <c r="F394" s="8" t="s">
        <v>4</v>
      </c>
      <c r="G394" s="185">
        <v>2019</v>
      </c>
      <c r="H394" s="187"/>
      <c r="I394" s="7" t="s">
        <v>5</v>
      </c>
      <c r="J394" s="205" t="s">
        <v>69</v>
      </c>
      <c r="K394" s="186"/>
      <c r="L394" s="187"/>
    </row>
    <row r="395" spans="1:12" ht="16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6.5" x14ac:dyDescent="0.3">
      <c r="A396" s="183" t="s">
        <v>6</v>
      </c>
      <c r="B396" s="184"/>
      <c r="C396" s="185" t="s">
        <v>22</v>
      </c>
      <c r="D396" s="186"/>
      <c r="E396" s="186"/>
      <c r="F396" s="186"/>
      <c r="G396" s="186"/>
      <c r="H396" s="186"/>
      <c r="I396" s="186"/>
      <c r="J396" s="186"/>
      <c r="K396" s="186"/>
      <c r="L396" s="187"/>
    </row>
    <row r="397" spans="1:12" ht="16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6.5" x14ac:dyDescent="0.3">
      <c r="A398" s="183" t="s">
        <v>7</v>
      </c>
      <c r="B398" s="184"/>
      <c r="C398" s="185" t="s">
        <v>62</v>
      </c>
      <c r="D398" s="186"/>
      <c r="E398" s="186"/>
      <c r="F398" s="186"/>
      <c r="G398" s="186"/>
      <c r="H398" s="186"/>
      <c r="I398" s="186"/>
      <c r="J398" s="186"/>
      <c r="K398" s="186"/>
      <c r="L398" s="187"/>
    </row>
    <row r="399" spans="1:12" ht="17.25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7.25" thickBot="1" x14ac:dyDescent="0.3">
      <c r="A400" s="296" t="s">
        <v>8</v>
      </c>
      <c r="B400" s="298" t="s">
        <v>9</v>
      </c>
      <c r="C400" s="300" t="s">
        <v>10</v>
      </c>
      <c r="D400" s="302" t="s">
        <v>11</v>
      </c>
      <c r="E400" s="303"/>
      <c r="F400" s="303"/>
      <c r="G400" s="303"/>
      <c r="H400" s="303"/>
      <c r="I400" s="303"/>
      <c r="J400" s="304"/>
      <c r="K400" s="305" t="s">
        <v>12</v>
      </c>
      <c r="L400" s="306"/>
    </row>
    <row r="401" spans="1:12" ht="17.25" thickBot="1" x14ac:dyDescent="0.35">
      <c r="A401" s="297"/>
      <c r="B401" s="299"/>
      <c r="C401" s="301"/>
      <c r="D401" s="154" t="s">
        <v>13</v>
      </c>
      <c r="E401" s="155"/>
      <c r="F401" s="155"/>
      <c r="G401" s="156"/>
      <c r="H401" s="9" t="s">
        <v>14</v>
      </c>
      <c r="I401" s="9" t="s">
        <v>15</v>
      </c>
      <c r="J401" s="10" t="s">
        <v>16</v>
      </c>
      <c r="K401" s="307"/>
      <c r="L401" s="308"/>
    </row>
    <row r="402" spans="1:12" ht="16.5" x14ac:dyDescent="0.3">
      <c r="A402" s="35">
        <v>45895</v>
      </c>
      <c r="B402" s="12" t="s">
        <v>314</v>
      </c>
      <c r="C402" s="11"/>
      <c r="D402" s="315" t="s">
        <v>315</v>
      </c>
      <c r="E402" s="316"/>
      <c r="F402" s="316"/>
      <c r="G402" s="317"/>
      <c r="H402" s="12">
        <v>1</v>
      </c>
      <c r="I402" s="36">
        <v>1500</v>
      </c>
      <c r="J402" s="40">
        <f>(H402*I402)*1.16</f>
        <v>1739.9999999999998</v>
      </c>
      <c r="K402" s="179"/>
      <c r="L402" s="180"/>
    </row>
    <row r="403" spans="1:12" ht="16.5" x14ac:dyDescent="0.3">
      <c r="A403" s="35"/>
      <c r="B403" s="12"/>
      <c r="C403" s="11"/>
      <c r="D403" s="318"/>
      <c r="E403" s="319"/>
      <c r="F403" s="319"/>
      <c r="G403" s="320"/>
      <c r="H403" s="12"/>
      <c r="I403" s="36"/>
      <c r="J403" s="40">
        <f>(H403*I403)*1.16</f>
        <v>0</v>
      </c>
      <c r="K403" s="111"/>
      <c r="L403" s="112"/>
    </row>
    <row r="404" spans="1:12" ht="17.25" thickBot="1" x14ac:dyDescent="0.35">
      <c r="A404" s="35"/>
      <c r="B404" s="12"/>
      <c r="C404" s="11"/>
      <c r="D404" s="287"/>
      <c r="E404" s="213"/>
      <c r="F404" s="213"/>
      <c r="G404" s="214"/>
      <c r="H404" s="12"/>
      <c r="I404" s="36"/>
      <c r="J404" s="40">
        <f>(H404*I404)*1.16</f>
        <v>0</v>
      </c>
      <c r="K404" s="17"/>
      <c r="L404" s="18"/>
    </row>
    <row r="405" spans="1:12" ht="17.25" thickBot="1" x14ac:dyDescent="0.35">
      <c r="A405" s="13"/>
      <c r="B405" s="14"/>
      <c r="C405" s="15"/>
      <c r="D405" s="282" t="s">
        <v>17</v>
      </c>
      <c r="E405" s="283"/>
      <c r="F405" s="283"/>
      <c r="G405" s="284"/>
      <c r="H405" s="20"/>
      <c r="I405" s="39"/>
      <c r="J405" s="43"/>
      <c r="K405" s="45"/>
      <c r="L405" s="46"/>
    </row>
    <row r="406" spans="1:12" ht="16.5" x14ac:dyDescent="0.3">
      <c r="A406" s="13"/>
      <c r="B406" s="14"/>
      <c r="C406" s="15"/>
      <c r="D406" s="274" t="s">
        <v>316</v>
      </c>
      <c r="E406" s="177"/>
      <c r="F406" s="177"/>
      <c r="G406" s="178"/>
      <c r="H406" s="12">
        <v>1</v>
      </c>
      <c r="I406" s="36">
        <v>4500</v>
      </c>
      <c r="J406" s="40">
        <f>(H406*I406)*1.16</f>
        <v>5220</v>
      </c>
      <c r="K406" s="179"/>
      <c r="L406" s="180"/>
    </row>
    <row r="407" spans="1:12" ht="17.25" thickBot="1" x14ac:dyDescent="0.35">
      <c r="A407" s="13"/>
      <c r="B407" s="14"/>
      <c r="C407" s="15"/>
      <c r="D407" s="312"/>
      <c r="E407" s="313"/>
      <c r="F407" s="313"/>
      <c r="G407" s="314"/>
      <c r="H407" s="19"/>
      <c r="I407" s="38"/>
      <c r="J407" s="42"/>
      <c r="K407" s="288"/>
      <c r="L407" s="289"/>
    </row>
    <row r="408" spans="1:12" ht="17.25" thickBot="1" x14ac:dyDescent="0.35">
      <c r="A408" s="26" t="s">
        <v>18</v>
      </c>
      <c r="B408" s="27"/>
      <c r="C408" s="28"/>
      <c r="D408" s="158"/>
      <c r="E408" s="159"/>
      <c r="F408" s="159"/>
      <c r="G408" s="160"/>
      <c r="H408" s="29"/>
      <c r="I408" s="29"/>
      <c r="J408" s="44">
        <f>SUM(J402:J407)</f>
        <v>6960</v>
      </c>
      <c r="K408" s="30"/>
      <c r="L408" s="31"/>
    </row>
    <row r="409" spans="1:12" ht="16.5" x14ac:dyDescent="0.3">
      <c r="A409" s="1"/>
      <c r="B409" s="161"/>
      <c r="C409" s="161"/>
      <c r="D409" s="32"/>
      <c r="E409" s="33"/>
      <c r="F409" s="33"/>
      <c r="G409" s="1"/>
      <c r="H409" s="34"/>
      <c r="I409" s="34"/>
      <c r="J409" s="34"/>
      <c r="K409" s="34"/>
      <c r="L409" s="1"/>
    </row>
    <row r="410" spans="1:12" ht="16.5" x14ac:dyDescent="0.3">
      <c r="A410" s="151" t="s">
        <v>20</v>
      </c>
      <c r="B410" s="151"/>
      <c r="C410" s="151"/>
      <c r="D410" s="151" t="s">
        <v>27</v>
      </c>
      <c r="E410" s="151"/>
      <c r="F410" s="151"/>
      <c r="G410" s="151"/>
      <c r="I410" s="151" t="s">
        <v>19</v>
      </c>
      <c r="J410" s="151"/>
      <c r="K410" s="151"/>
      <c r="L410" s="33"/>
    </row>
    <row r="411" spans="1:12" ht="16.5" x14ac:dyDescent="0.3">
      <c r="A411" s="174" t="s">
        <v>62</v>
      </c>
      <c r="B411" s="174"/>
      <c r="C411" s="174"/>
      <c r="D411" s="174" t="s">
        <v>87</v>
      </c>
      <c r="E411" s="174"/>
      <c r="F411" s="174"/>
      <c r="G411" s="174"/>
      <c r="I411" s="174" t="s">
        <v>60</v>
      </c>
      <c r="J411" s="174"/>
      <c r="K411" s="174"/>
      <c r="L411" s="33"/>
    </row>
    <row r="412" spans="1:12" ht="16.5" x14ac:dyDescent="0.3">
      <c r="A412" s="175" t="s">
        <v>47</v>
      </c>
      <c r="B412" s="175"/>
      <c r="C412" s="175"/>
      <c r="D412" s="230" t="s">
        <v>83</v>
      </c>
      <c r="E412" s="230"/>
      <c r="F412" s="230"/>
      <c r="G412" s="230"/>
      <c r="H412" s="69"/>
      <c r="I412" s="212" t="s">
        <v>28</v>
      </c>
      <c r="J412" s="212"/>
      <c r="K412" s="212"/>
      <c r="L412" s="33"/>
    </row>
    <row r="413" spans="1:12" x14ac:dyDescent="0.25">
      <c r="A413" s="175"/>
      <c r="B413" s="175"/>
      <c r="C413" s="175"/>
      <c r="D413" s="230"/>
      <c r="E413" s="230"/>
      <c r="F413" s="230"/>
      <c r="G413" s="230"/>
    </row>
    <row r="419" spans="1:12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5.75" x14ac:dyDescent="0.25">
      <c r="A420" s="157" t="s">
        <v>21</v>
      </c>
      <c r="B420" s="15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</row>
    <row r="421" spans="1:12" ht="15.75" x14ac:dyDescent="0.25">
      <c r="A421" s="151" t="s">
        <v>0</v>
      </c>
      <c r="B421" s="151"/>
      <c r="C421" s="151"/>
      <c r="D421" s="151"/>
      <c r="E421" s="151"/>
      <c r="F421" s="151"/>
      <c r="G421" s="151"/>
      <c r="H421" s="151"/>
      <c r="I421" s="151"/>
      <c r="J421" s="151"/>
      <c r="K421" s="151"/>
      <c r="L421" s="151"/>
    </row>
    <row r="422" spans="1:12" ht="16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6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6.5" x14ac:dyDescent="0.3">
      <c r="A424" s="3" t="s">
        <v>1</v>
      </c>
      <c r="B424" s="185" t="s">
        <v>67</v>
      </c>
      <c r="C424" s="186"/>
      <c r="D424" s="186"/>
      <c r="E424" s="186"/>
      <c r="F424" s="186"/>
      <c r="G424" s="187"/>
      <c r="H424" s="4" t="s">
        <v>2</v>
      </c>
      <c r="I424" s="5"/>
      <c r="J424" s="47" t="s">
        <v>68</v>
      </c>
      <c r="K424" s="5"/>
      <c r="L424" s="6"/>
    </row>
    <row r="425" spans="1:12" ht="16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6.5" x14ac:dyDescent="0.3">
      <c r="A426" s="7" t="s">
        <v>3</v>
      </c>
      <c r="B426" s="185" t="s">
        <v>40</v>
      </c>
      <c r="C426" s="186"/>
      <c r="D426" s="186"/>
      <c r="E426" s="187"/>
      <c r="F426" s="8" t="s">
        <v>4</v>
      </c>
      <c r="G426" s="185">
        <v>2019</v>
      </c>
      <c r="H426" s="187"/>
      <c r="I426" s="7" t="s">
        <v>5</v>
      </c>
      <c r="J426" s="205" t="s">
        <v>69</v>
      </c>
      <c r="K426" s="186"/>
      <c r="L426" s="187"/>
    </row>
    <row r="427" spans="1:12" ht="16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6.5" x14ac:dyDescent="0.3">
      <c r="A428" s="183" t="s">
        <v>6</v>
      </c>
      <c r="B428" s="184"/>
      <c r="C428" s="185" t="s">
        <v>22</v>
      </c>
      <c r="D428" s="186"/>
      <c r="E428" s="186"/>
      <c r="F428" s="186"/>
      <c r="G428" s="186"/>
      <c r="H428" s="186"/>
      <c r="I428" s="186"/>
      <c r="J428" s="186"/>
      <c r="K428" s="186"/>
      <c r="L428" s="187"/>
    </row>
    <row r="429" spans="1:12" ht="16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6.5" x14ac:dyDescent="0.3">
      <c r="A430" s="183" t="s">
        <v>7</v>
      </c>
      <c r="B430" s="184"/>
      <c r="C430" s="185" t="s">
        <v>62</v>
      </c>
      <c r="D430" s="186"/>
      <c r="E430" s="186"/>
      <c r="F430" s="186"/>
      <c r="G430" s="186"/>
      <c r="H430" s="186"/>
      <c r="I430" s="186"/>
      <c r="J430" s="186"/>
      <c r="K430" s="186"/>
      <c r="L430" s="187"/>
    </row>
    <row r="431" spans="1:12" ht="17.25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7.25" thickBot="1" x14ac:dyDescent="0.3">
      <c r="A432" s="296" t="s">
        <v>8</v>
      </c>
      <c r="B432" s="298" t="s">
        <v>9</v>
      </c>
      <c r="C432" s="300" t="s">
        <v>10</v>
      </c>
      <c r="D432" s="302" t="s">
        <v>11</v>
      </c>
      <c r="E432" s="303"/>
      <c r="F432" s="303"/>
      <c r="G432" s="303"/>
      <c r="H432" s="303"/>
      <c r="I432" s="303"/>
      <c r="J432" s="304"/>
      <c r="K432" s="305" t="s">
        <v>12</v>
      </c>
      <c r="L432" s="306"/>
    </row>
    <row r="433" spans="1:12" ht="17.25" thickBot="1" x14ac:dyDescent="0.35">
      <c r="A433" s="297"/>
      <c r="B433" s="299"/>
      <c r="C433" s="301"/>
      <c r="D433" s="154" t="s">
        <v>13</v>
      </c>
      <c r="E433" s="155"/>
      <c r="F433" s="155"/>
      <c r="G433" s="156"/>
      <c r="H433" s="9" t="s">
        <v>14</v>
      </c>
      <c r="I433" s="9" t="s">
        <v>15</v>
      </c>
      <c r="J433" s="10" t="s">
        <v>16</v>
      </c>
      <c r="K433" s="307"/>
      <c r="L433" s="308"/>
    </row>
    <row r="434" spans="1:12" ht="16.5" x14ac:dyDescent="0.3">
      <c r="A434" s="35">
        <v>45917</v>
      </c>
      <c r="B434" s="12">
        <v>33671</v>
      </c>
      <c r="C434" s="11"/>
      <c r="D434" s="315" t="s">
        <v>317</v>
      </c>
      <c r="E434" s="316"/>
      <c r="F434" s="316"/>
      <c r="G434" s="317"/>
      <c r="H434" s="12">
        <v>4</v>
      </c>
      <c r="I434" s="36">
        <v>77.584999999999994</v>
      </c>
      <c r="J434" s="40">
        <f>(H434*I434)*1.16</f>
        <v>359.99439999999993</v>
      </c>
      <c r="K434" s="179"/>
      <c r="L434" s="180"/>
    </row>
    <row r="435" spans="1:12" ht="16.5" x14ac:dyDescent="0.3">
      <c r="A435" s="35"/>
      <c r="B435" s="12"/>
      <c r="C435" s="11"/>
      <c r="D435" s="318" t="s">
        <v>318</v>
      </c>
      <c r="E435" s="319"/>
      <c r="F435" s="319"/>
      <c r="G435" s="320"/>
      <c r="H435" s="12">
        <v>1</v>
      </c>
      <c r="I435" s="36">
        <v>172.42</v>
      </c>
      <c r="J435" s="40">
        <f>(H435*I435)*1.16</f>
        <v>200.00719999999998</v>
      </c>
      <c r="K435" s="111"/>
      <c r="L435" s="112"/>
    </row>
    <row r="436" spans="1:12" ht="17.25" thickBot="1" x14ac:dyDescent="0.35">
      <c r="A436" s="35"/>
      <c r="B436" s="12"/>
      <c r="C436" s="11"/>
      <c r="D436" s="287"/>
      <c r="E436" s="213"/>
      <c r="F436" s="213"/>
      <c r="G436" s="214"/>
      <c r="H436" s="12"/>
      <c r="I436" s="36"/>
      <c r="J436" s="40">
        <f>(H436*I436)*1.16</f>
        <v>0</v>
      </c>
      <c r="K436" s="17"/>
      <c r="L436" s="18"/>
    </row>
    <row r="437" spans="1:12" ht="17.25" thickBot="1" x14ac:dyDescent="0.35">
      <c r="A437" s="13"/>
      <c r="B437" s="14"/>
      <c r="C437" s="15"/>
      <c r="D437" s="282" t="s">
        <v>17</v>
      </c>
      <c r="E437" s="283"/>
      <c r="F437" s="283"/>
      <c r="G437" s="284"/>
      <c r="H437" s="20"/>
      <c r="I437" s="39"/>
      <c r="J437" s="43"/>
      <c r="K437" s="45"/>
      <c r="L437" s="46"/>
    </row>
    <row r="438" spans="1:12" ht="16.5" x14ac:dyDescent="0.3">
      <c r="A438" s="13"/>
      <c r="B438" s="14"/>
      <c r="C438" s="15"/>
      <c r="D438" s="274" t="s">
        <v>319</v>
      </c>
      <c r="E438" s="177"/>
      <c r="F438" s="177"/>
      <c r="G438" s="178"/>
      <c r="H438" s="12">
        <v>1</v>
      </c>
      <c r="I438" s="36">
        <v>43.1</v>
      </c>
      <c r="J438" s="40">
        <f>(H438*I438)*1.16</f>
        <v>49.995999999999995</v>
      </c>
      <c r="K438" s="179"/>
      <c r="L438" s="180"/>
    </row>
    <row r="439" spans="1:12" ht="17.25" thickBot="1" x14ac:dyDescent="0.35">
      <c r="A439" s="13"/>
      <c r="B439" s="14"/>
      <c r="C439" s="15"/>
      <c r="D439" s="312"/>
      <c r="E439" s="313"/>
      <c r="F439" s="313"/>
      <c r="G439" s="314"/>
      <c r="H439" s="19"/>
      <c r="I439" s="38"/>
      <c r="J439" s="42"/>
      <c r="K439" s="288"/>
      <c r="L439" s="289"/>
    </row>
    <row r="440" spans="1:12" ht="17.25" thickBot="1" x14ac:dyDescent="0.35">
      <c r="A440" s="26" t="s">
        <v>18</v>
      </c>
      <c r="B440" s="27"/>
      <c r="C440" s="28"/>
      <c r="D440" s="158"/>
      <c r="E440" s="159"/>
      <c r="F440" s="159"/>
      <c r="G440" s="160"/>
      <c r="H440" s="29"/>
      <c r="I440" s="29"/>
      <c r="J440" s="44">
        <f>SUM(J434:J439)</f>
        <v>609.99759999999992</v>
      </c>
      <c r="K440" s="30"/>
      <c r="L440" s="31"/>
    </row>
    <row r="441" spans="1:12" ht="16.5" x14ac:dyDescent="0.3">
      <c r="A441" s="1"/>
      <c r="B441" s="161"/>
      <c r="C441" s="161"/>
      <c r="D441" s="32"/>
      <c r="E441" s="33"/>
      <c r="F441" s="33"/>
      <c r="G441" s="1"/>
      <c r="H441" s="34"/>
      <c r="I441" s="34"/>
      <c r="J441" s="34"/>
      <c r="K441" s="34"/>
      <c r="L441" s="1"/>
    </row>
    <row r="442" spans="1:12" ht="16.5" x14ac:dyDescent="0.3">
      <c r="A442" s="151" t="s">
        <v>20</v>
      </c>
      <c r="B442" s="151"/>
      <c r="C442" s="151"/>
      <c r="D442" s="151" t="s">
        <v>27</v>
      </c>
      <c r="E442" s="151"/>
      <c r="F442" s="151"/>
      <c r="G442" s="151"/>
      <c r="I442" s="151" t="s">
        <v>19</v>
      </c>
      <c r="J442" s="151"/>
      <c r="K442" s="151"/>
      <c r="L442" s="33"/>
    </row>
    <row r="443" spans="1:12" ht="16.5" x14ac:dyDescent="0.3">
      <c r="A443" s="174" t="s">
        <v>62</v>
      </c>
      <c r="B443" s="174"/>
      <c r="C443" s="174"/>
      <c r="D443" s="174" t="s">
        <v>87</v>
      </c>
      <c r="E443" s="174"/>
      <c r="F443" s="174"/>
      <c r="G443" s="174"/>
      <c r="I443" s="174" t="s">
        <v>60</v>
      </c>
      <c r="J443" s="174"/>
      <c r="K443" s="174"/>
      <c r="L443" s="33"/>
    </row>
    <row r="444" spans="1:12" ht="16.5" x14ac:dyDescent="0.3">
      <c r="A444" s="175" t="s">
        <v>47</v>
      </c>
      <c r="B444" s="175"/>
      <c r="C444" s="175"/>
      <c r="D444" s="230" t="s">
        <v>83</v>
      </c>
      <c r="E444" s="230"/>
      <c r="F444" s="230"/>
      <c r="G444" s="230"/>
      <c r="H444" s="69"/>
      <c r="I444" s="212" t="s">
        <v>28</v>
      </c>
      <c r="J444" s="212"/>
      <c r="K444" s="212"/>
      <c r="L444" s="33"/>
    </row>
    <row r="445" spans="1:12" x14ac:dyDescent="0.25">
      <c r="A445" s="175"/>
      <c r="B445" s="175"/>
      <c r="C445" s="175"/>
      <c r="D445" s="230"/>
      <c r="E445" s="230"/>
      <c r="F445" s="230"/>
      <c r="G445" s="230"/>
    </row>
    <row r="450" spans="1:12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5.75" x14ac:dyDescent="0.25">
      <c r="A451" s="157" t="s">
        <v>21</v>
      </c>
      <c r="B451" s="15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</row>
    <row r="452" spans="1:12" ht="15.75" x14ac:dyDescent="0.25">
      <c r="A452" s="151" t="s">
        <v>0</v>
      </c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</row>
    <row r="453" spans="1:12" ht="16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6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6.5" x14ac:dyDescent="0.3">
      <c r="A455" s="3" t="s">
        <v>1</v>
      </c>
      <c r="B455" s="185" t="s">
        <v>67</v>
      </c>
      <c r="C455" s="186"/>
      <c r="D455" s="186"/>
      <c r="E455" s="186"/>
      <c r="F455" s="186"/>
      <c r="G455" s="187"/>
      <c r="H455" s="4" t="s">
        <v>2</v>
      </c>
      <c r="I455" s="5"/>
      <c r="J455" s="47" t="s">
        <v>68</v>
      </c>
      <c r="K455" s="5"/>
      <c r="L455" s="6"/>
    </row>
    <row r="456" spans="1:12" ht="16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6.5" x14ac:dyDescent="0.3">
      <c r="A457" s="7" t="s">
        <v>3</v>
      </c>
      <c r="B457" s="185" t="s">
        <v>40</v>
      </c>
      <c r="C457" s="186"/>
      <c r="D457" s="186"/>
      <c r="E457" s="187"/>
      <c r="F457" s="8" t="s">
        <v>4</v>
      </c>
      <c r="G457" s="185">
        <v>2019</v>
      </c>
      <c r="H457" s="187"/>
      <c r="I457" s="7" t="s">
        <v>5</v>
      </c>
      <c r="J457" s="205" t="s">
        <v>69</v>
      </c>
      <c r="K457" s="186"/>
      <c r="L457" s="187"/>
    </row>
    <row r="458" spans="1:12" ht="16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6.5" x14ac:dyDescent="0.3">
      <c r="A459" s="183" t="s">
        <v>6</v>
      </c>
      <c r="B459" s="184"/>
      <c r="C459" s="185" t="s">
        <v>22</v>
      </c>
      <c r="D459" s="186"/>
      <c r="E459" s="186"/>
      <c r="F459" s="186"/>
      <c r="G459" s="186"/>
      <c r="H459" s="186"/>
      <c r="I459" s="186"/>
      <c r="J459" s="186"/>
      <c r="K459" s="186"/>
      <c r="L459" s="187"/>
    </row>
    <row r="460" spans="1:12" ht="16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6.5" x14ac:dyDescent="0.3">
      <c r="A461" s="183" t="s">
        <v>7</v>
      </c>
      <c r="B461" s="184"/>
      <c r="C461" s="185" t="s">
        <v>62</v>
      </c>
      <c r="D461" s="186"/>
      <c r="E461" s="186"/>
      <c r="F461" s="186"/>
      <c r="G461" s="186"/>
      <c r="H461" s="186"/>
      <c r="I461" s="186"/>
      <c r="J461" s="186"/>
      <c r="K461" s="186"/>
      <c r="L461" s="187"/>
    </row>
    <row r="462" spans="1:12" ht="17.25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7.25" thickBot="1" x14ac:dyDescent="0.3">
      <c r="A463" s="296" t="s">
        <v>8</v>
      </c>
      <c r="B463" s="298" t="s">
        <v>9</v>
      </c>
      <c r="C463" s="300" t="s">
        <v>10</v>
      </c>
      <c r="D463" s="302" t="s">
        <v>11</v>
      </c>
      <c r="E463" s="303"/>
      <c r="F463" s="303"/>
      <c r="G463" s="303"/>
      <c r="H463" s="303"/>
      <c r="I463" s="303"/>
      <c r="J463" s="304"/>
      <c r="K463" s="305" t="s">
        <v>12</v>
      </c>
      <c r="L463" s="306"/>
    </row>
    <row r="464" spans="1:12" ht="17.25" thickBot="1" x14ac:dyDescent="0.35">
      <c r="A464" s="297"/>
      <c r="B464" s="299"/>
      <c r="C464" s="301"/>
      <c r="D464" s="154" t="s">
        <v>13</v>
      </c>
      <c r="E464" s="155"/>
      <c r="F464" s="155"/>
      <c r="G464" s="156"/>
      <c r="H464" s="9" t="s">
        <v>14</v>
      </c>
      <c r="I464" s="9" t="s">
        <v>15</v>
      </c>
      <c r="J464" s="10" t="s">
        <v>16</v>
      </c>
      <c r="K464" s="307"/>
      <c r="L464" s="308"/>
    </row>
    <row r="465" spans="1:12" ht="16.5" x14ac:dyDescent="0.3">
      <c r="A465" s="35">
        <v>45917</v>
      </c>
      <c r="B465" s="12" t="s">
        <v>328</v>
      </c>
      <c r="C465" s="11"/>
      <c r="D465" s="315" t="s">
        <v>43</v>
      </c>
      <c r="E465" s="316"/>
      <c r="F465" s="316"/>
      <c r="G465" s="317"/>
      <c r="H465" s="12">
        <v>4</v>
      </c>
      <c r="I465" s="36">
        <v>250</v>
      </c>
      <c r="J465" s="40">
        <f t="shared" ref="J465:J473" si="3">(H465*I465)*1.16</f>
        <v>1160</v>
      </c>
      <c r="K465" s="179"/>
      <c r="L465" s="180"/>
    </row>
    <row r="466" spans="1:12" ht="16.5" x14ac:dyDescent="0.3">
      <c r="A466" s="35"/>
      <c r="B466" s="12"/>
      <c r="C466" s="11"/>
      <c r="D466" s="318" t="s">
        <v>329</v>
      </c>
      <c r="E466" s="319"/>
      <c r="F466" s="319"/>
      <c r="G466" s="320"/>
      <c r="H466" s="12">
        <v>4</v>
      </c>
      <c r="I466" s="36">
        <v>168</v>
      </c>
      <c r="J466" s="40">
        <f t="shared" si="3"/>
        <v>779.52</v>
      </c>
      <c r="K466" s="111"/>
      <c r="L466" s="112"/>
    </row>
    <row r="467" spans="1:12" ht="16.5" x14ac:dyDescent="0.3">
      <c r="A467" s="35"/>
      <c r="B467" s="12"/>
      <c r="C467" s="11"/>
      <c r="D467" s="318" t="s">
        <v>41</v>
      </c>
      <c r="E467" s="319"/>
      <c r="F467" s="319"/>
      <c r="G467" s="320"/>
      <c r="H467" s="12">
        <v>1</v>
      </c>
      <c r="I467" s="36">
        <v>85</v>
      </c>
      <c r="J467" s="40">
        <f t="shared" si="3"/>
        <v>98.6</v>
      </c>
      <c r="K467" s="111"/>
      <c r="L467" s="112"/>
    </row>
    <row r="468" spans="1:12" ht="16.5" x14ac:dyDescent="0.3">
      <c r="A468" s="35"/>
      <c r="B468" s="12"/>
      <c r="C468" s="11"/>
      <c r="D468" s="318" t="s">
        <v>42</v>
      </c>
      <c r="E468" s="319"/>
      <c r="F468" s="319"/>
      <c r="G468" s="320"/>
      <c r="H468" s="12">
        <v>1</v>
      </c>
      <c r="I468" s="36">
        <v>80</v>
      </c>
      <c r="J468" s="40">
        <f t="shared" si="3"/>
        <v>92.8</v>
      </c>
      <c r="K468" s="111"/>
      <c r="L468" s="112"/>
    </row>
    <row r="469" spans="1:12" ht="16.5" x14ac:dyDescent="0.3">
      <c r="A469" s="35"/>
      <c r="B469" s="12"/>
      <c r="C469" s="11"/>
      <c r="D469" s="318" t="s">
        <v>330</v>
      </c>
      <c r="E469" s="319"/>
      <c r="F469" s="319"/>
      <c r="G469" s="320"/>
      <c r="H469" s="12">
        <v>1</v>
      </c>
      <c r="I469" s="36">
        <v>120</v>
      </c>
      <c r="J469" s="40">
        <f t="shared" si="3"/>
        <v>139.19999999999999</v>
      </c>
      <c r="K469" s="111"/>
      <c r="L469" s="112"/>
    </row>
    <row r="470" spans="1:12" ht="16.5" x14ac:dyDescent="0.3">
      <c r="A470" s="35"/>
      <c r="B470" s="12"/>
      <c r="C470" s="11"/>
      <c r="D470" s="318" t="s">
        <v>331</v>
      </c>
      <c r="E470" s="319"/>
      <c r="F470" s="319"/>
      <c r="G470" s="320"/>
      <c r="H470" s="12">
        <v>1</v>
      </c>
      <c r="I470" s="36">
        <v>100</v>
      </c>
      <c r="J470" s="40">
        <f t="shared" si="3"/>
        <v>115.99999999999999</v>
      </c>
      <c r="K470" s="111"/>
      <c r="L470" s="112"/>
    </row>
    <row r="471" spans="1:12" ht="16.5" x14ac:dyDescent="0.3">
      <c r="A471" s="35"/>
      <c r="B471" s="12"/>
      <c r="C471" s="11"/>
      <c r="D471" s="318" t="s">
        <v>332</v>
      </c>
      <c r="E471" s="319"/>
      <c r="F471" s="319"/>
      <c r="G471" s="320"/>
      <c r="H471" s="12">
        <v>1</v>
      </c>
      <c r="I471" s="36">
        <v>180</v>
      </c>
      <c r="J471" s="40">
        <f t="shared" si="3"/>
        <v>208.79999999999998</v>
      </c>
      <c r="K471" s="111"/>
      <c r="L471" s="112"/>
    </row>
    <row r="472" spans="1:12" ht="16.5" x14ac:dyDescent="0.3">
      <c r="A472" s="35"/>
      <c r="B472" s="12"/>
      <c r="C472" s="11"/>
      <c r="D472" s="318" t="s">
        <v>333</v>
      </c>
      <c r="E472" s="319"/>
      <c r="F472" s="319"/>
      <c r="G472" s="320"/>
      <c r="H472" s="12">
        <v>1</v>
      </c>
      <c r="I472" s="36">
        <v>200</v>
      </c>
      <c r="J472" s="40">
        <f t="shared" si="3"/>
        <v>231.99999999999997</v>
      </c>
      <c r="K472" s="111"/>
      <c r="L472" s="112"/>
    </row>
    <row r="473" spans="1:12" ht="17.25" thickBot="1" x14ac:dyDescent="0.35">
      <c r="A473" s="35"/>
      <c r="B473" s="12"/>
      <c r="C473" s="11"/>
      <c r="D473" s="287"/>
      <c r="E473" s="213"/>
      <c r="F473" s="213"/>
      <c r="G473" s="214"/>
      <c r="H473" s="12"/>
      <c r="I473" s="36"/>
      <c r="J473" s="40">
        <f t="shared" si="3"/>
        <v>0</v>
      </c>
      <c r="K473" s="17"/>
      <c r="L473" s="18"/>
    </row>
    <row r="474" spans="1:12" ht="17.25" thickBot="1" x14ac:dyDescent="0.35">
      <c r="A474" s="13"/>
      <c r="B474" s="14"/>
      <c r="C474" s="15"/>
      <c r="D474" s="282" t="s">
        <v>17</v>
      </c>
      <c r="E474" s="283"/>
      <c r="F474" s="283"/>
      <c r="G474" s="284"/>
      <c r="H474" s="20"/>
      <c r="I474" s="39"/>
      <c r="J474" s="43"/>
      <c r="K474" s="45"/>
      <c r="L474" s="46"/>
    </row>
    <row r="475" spans="1:12" ht="16.5" x14ac:dyDescent="0.3">
      <c r="A475" s="13"/>
      <c r="B475" s="14"/>
      <c r="C475" s="15"/>
      <c r="D475" s="274" t="s">
        <v>334</v>
      </c>
      <c r="E475" s="177"/>
      <c r="F475" s="177"/>
      <c r="G475" s="178"/>
      <c r="H475" s="12">
        <v>1</v>
      </c>
      <c r="I475" s="36">
        <v>900</v>
      </c>
      <c r="J475" s="40">
        <f>(H475*I475)*1.16</f>
        <v>1044</v>
      </c>
      <c r="K475" s="179"/>
      <c r="L475" s="180"/>
    </row>
    <row r="476" spans="1:12" ht="17.25" thickBot="1" x14ac:dyDescent="0.35">
      <c r="A476" s="13"/>
      <c r="B476" s="14"/>
      <c r="C476" s="15"/>
      <c r="D476" s="312"/>
      <c r="E476" s="313"/>
      <c r="F476" s="313"/>
      <c r="G476" s="314"/>
      <c r="H476" s="19"/>
      <c r="I476" s="38"/>
      <c r="J476" s="42"/>
      <c r="K476" s="288"/>
      <c r="L476" s="289"/>
    </row>
    <row r="477" spans="1:12" ht="17.25" thickBot="1" x14ac:dyDescent="0.35">
      <c r="A477" s="26" t="s">
        <v>18</v>
      </c>
      <c r="B477" s="27"/>
      <c r="C477" s="28"/>
      <c r="D477" s="158"/>
      <c r="E477" s="159"/>
      <c r="F477" s="159"/>
      <c r="G477" s="160"/>
      <c r="H477" s="29"/>
      <c r="I477" s="29"/>
      <c r="J477" s="44">
        <f>SUM(J465:J476)</f>
        <v>3870.92</v>
      </c>
      <c r="K477" s="30"/>
      <c r="L477" s="31"/>
    </row>
    <row r="478" spans="1:12" ht="16.5" x14ac:dyDescent="0.3">
      <c r="A478" s="1"/>
      <c r="B478" s="161"/>
      <c r="C478" s="161"/>
      <c r="D478" s="32"/>
      <c r="E478" s="33"/>
      <c r="F478" s="33"/>
      <c r="G478" s="1"/>
      <c r="H478" s="34"/>
      <c r="I478" s="34"/>
      <c r="J478" s="34"/>
      <c r="K478" s="34"/>
      <c r="L478" s="1"/>
    </row>
    <row r="479" spans="1:12" ht="16.5" x14ac:dyDescent="0.3">
      <c r="A479" s="151" t="s">
        <v>20</v>
      </c>
      <c r="B479" s="151"/>
      <c r="C479" s="151"/>
      <c r="D479" s="151" t="s">
        <v>27</v>
      </c>
      <c r="E479" s="151"/>
      <c r="F479" s="151"/>
      <c r="G479" s="151"/>
      <c r="I479" s="151" t="s">
        <v>19</v>
      </c>
      <c r="J479" s="151"/>
      <c r="K479" s="151"/>
      <c r="L479" s="33"/>
    </row>
    <row r="480" spans="1:12" ht="16.5" x14ac:dyDescent="0.3">
      <c r="A480" s="174" t="s">
        <v>62</v>
      </c>
      <c r="B480" s="174"/>
      <c r="C480" s="174"/>
      <c r="D480" s="174" t="s">
        <v>87</v>
      </c>
      <c r="E480" s="174"/>
      <c r="F480" s="174"/>
      <c r="G480" s="174"/>
      <c r="I480" s="174" t="s">
        <v>60</v>
      </c>
      <c r="J480" s="174"/>
      <c r="K480" s="174"/>
      <c r="L480" s="33"/>
    </row>
    <row r="481" spans="1:12" ht="16.5" x14ac:dyDescent="0.3">
      <c r="A481" s="175" t="s">
        <v>47</v>
      </c>
      <c r="B481" s="175"/>
      <c r="C481" s="175"/>
      <c r="D481" s="230" t="s">
        <v>83</v>
      </c>
      <c r="E481" s="230"/>
      <c r="F481" s="230"/>
      <c r="G481" s="230"/>
      <c r="H481" s="69"/>
      <c r="I481" s="212" t="s">
        <v>28</v>
      </c>
      <c r="J481" s="212"/>
      <c r="K481" s="212"/>
      <c r="L481" s="33"/>
    </row>
    <row r="482" spans="1:12" x14ac:dyDescent="0.25">
      <c r="A482" s="175"/>
      <c r="B482" s="175"/>
      <c r="C482" s="175"/>
      <c r="D482" s="230"/>
      <c r="E482" s="230"/>
      <c r="F482" s="230"/>
      <c r="G482" s="230"/>
    </row>
    <row r="487" spans="1:12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5.75" x14ac:dyDescent="0.25">
      <c r="A488" s="157" t="s">
        <v>21</v>
      </c>
      <c r="B488" s="157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</row>
    <row r="489" spans="1:12" ht="15.75" x14ac:dyDescent="0.25">
      <c r="A489" s="151" t="s">
        <v>0</v>
      </c>
      <c r="B489" s="151"/>
      <c r="C489" s="151"/>
      <c r="D489" s="151"/>
      <c r="E489" s="151"/>
      <c r="F489" s="151"/>
      <c r="G489" s="151"/>
      <c r="H489" s="151"/>
      <c r="I489" s="151"/>
      <c r="J489" s="151"/>
      <c r="K489" s="151"/>
      <c r="L489" s="151"/>
    </row>
    <row r="490" spans="1:12" ht="16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6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6.5" x14ac:dyDescent="0.3">
      <c r="A492" s="3" t="s">
        <v>1</v>
      </c>
      <c r="B492" s="185" t="s">
        <v>67</v>
      </c>
      <c r="C492" s="186"/>
      <c r="D492" s="186"/>
      <c r="E492" s="186"/>
      <c r="F492" s="186"/>
      <c r="G492" s="187"/>
      <c r="H492" s="4" t="s">
        <v>2</v>
      </c>
      <c r="I492" s="5"/>
      <c r="J492" s="47" t="s">
        <v>68</v>
      </c>
      <c r="K492" s="5"/>
      <c r="L492" s="6"/>
    </row>
    <row r="493" spans="1:12" ht="16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6.5" x14ac:dyDescent="0.3">
      <c r="A494" s="7" t="s">
        <v>3</v>
      </c>
      <c r="B494" s="185" t="s">
        <v>40</v>
      </c>
      <c r="C494" s="186"/>
      <c r="D494" s="186"/>
      <c r="E494" s="187"/>
      <c r="F494" s="8" t="s">
        <v>4</v>
      </c>
      <c r="G494" s="185">
        <v>2019</v>
      </c>
      <c r="H494" s="187"/>
      <c r="I494" s="7" t="s">
        <v>5</v>
      </c>
      <c r="J494" s="205" t="s">
        <v>69</v>
      </c>
      <c r="K494" s="186"/>
      <c r="L494" s="187"/>
    </row>
    <row r="495" spans="1:12" ht="16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6.5" x14ac:dyDescent="0.3">
      <c r="A496" s="183" t="s">
        <v>6</v>
      </c>
      <c r="B496" s="184"/>
      <c r="C496" s="185" t="s">
        <v>22</v>
      </c>
      <c r="D496" s="186"/>
      <c r="E496" s="186"/>
      <c r="F496" s="186"/>
      <c r="G496" s="186"/>
      <c r="H496" s="186"/>
      <c r="I496" s="186"/>
      <c r="J496" s="186"/>
      <c r="K496" s="186"/>
      <c r="L496" s="187"/>
    </row>
    <row r="497" spans="1:12" ht="16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6.5" x14ac:dyDescent="0.3">
      <c r="A498" s="183" t="s">
        <v>7</v>
      </c>
      <c r="B498" s="184"/>
      <c r="C498" s="185" t="s">
        <v>62</v>
      </c>
      <c r="D498" s="186"/>
      <c r="E498" s="186"/>
      <c r="F498" s="186"/>
      <c r="G498" s="186"/>
      <c r="H498" s="186"/>
      <c r="I498" s="186"/>
      <c r="J498" s="186"/>
      <c r="K498" s="186"/>
      <c r="L498" s="187"/>
    </row>
    <row r="499" spans="1:12" ht="17.25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7.25" thickBot="1" x14ac:dyDescent="0.3">
      <c r="A500" s="296" t="s">
        <v>8</v>
      </c>
      <c r="B500" s="298" t="s">
        <v>9</v>
      </c>
      <c r="C500" s="300" t="s">
        <v>10</v>
      </c>
      <c r="D500" s="302" t="s">
        <v>11</v>
      </c>
      <c r="E500" s="303"/>
      <c r="F500" s="303"/>
      <c r="G500" s="303"/>
      <c r="H500" s="303"/>
      <c r="I500" s="303"/>
      <c r="J500" s="304"/>
      <c r="K500" s="305" t="s">
        <v>12</v>
      </c>
      <c r="L500" s="306"/>
    </row>
    <row r="501" spans="1:12" ht="17.25" thickBot="1" x14ac:dyDescent="0.35">
      <c r="A501" s="297"/>
      <c r="B501" s="299"/>
      <c r="C501" s="301"/>
      <c r="D501" s="154" t="s">
        <v>13</v>
      </c>
      <c r="E501" s="155"/>
      <c r="F501" s="155"/>
      <c r="G501" s="156"/>
      <c r="H501" s="9" t="s">
        <v>14</v>
      </c>
      <c r="I501" s="9" t="s">
        <v>15</v>
      </c>
      <c r="J501" s="10" t="s">
        <v>16</v>
      </c>
      <c r="K501" s="307"/>
      <c r="L501" s="308"/>
    </row>
    <row r="502" spans="1:12" ht="16.5" x14ac:dyDescent="0.3">
      <c r="A502" s="35">
        <v>45926</v>
      </c>
      <c r="B502" s="12" t="s">
        <v>349</v>
      </c>
      <c r="C502" s="11"/>
      <c r="D502" s="315" t="s">
        <v>347</v>
      </c>
      <c r="E502" s="316"/>
      <c r="F502" s="316"/>
      <c r="G502" s="317"/>
      <c r="H502" s="12">
        <v>1</v>
      </c>
      <c r="I502" s="36">
        <v>112.64</v>
      </c>
      <c r="J502" s="40">
        <f>(H502*I502)*1.16</f>
        <v>130.66239999999999</v>
      </c>
      <c r="K502" s="179"/>
      <c r="L502" s="180"/>
    </row>
    <row r="503" spans="1:12" ht="16.5" x14ac:dyDescent="0.3">
      <c r="A503" s="35"/>
      <c r="B503" s="12"/>
      <c r="C503" s="11"/>
      <c r="D503" s="318" t="s">
        <v>348</v>
      </c>
      <c r="E503" s="319"/>
      <c r="F503" s="319"/>
      <c r="G503" s="320"/>
      <c r="H503" s="12">
        <v>1</v>
      </c>
      <c r="I503" s="36">
        <v>2232.44</v>
      </c>
      <c r="J503" s="40">
        <f>(H503*I503)*1.16</f>
        <v>2589.6304</v>
      </c>
      <c r="K503" s="111"/>
      <c r="L503" s="112"/>
    </row>
    <row r="504" spans="1:12" ht="17.25" thickBot="1" x14ac:dyDescent="0.35">
      <c r="A504" s="35"/>
      <c r="B504" s="12"/>
      <c r="C504" s="11"/>
      <c r="D504" s="287"/>
      <c r="E504" s="213"/>
      <c r="F504" s="213"/>
      <c r="G504" s="214"/>
      <c r="H504" s="12"/>
      <c r="I504" s="36"/>
      <c r="J504" s="40">
        <f>(H504*I504)*1.16</f>
        <v>0</v>
      </c>
      <c r="K504" s="17"/>
      <c r="L504" s="18"/>
    </row>
    <row r="505" spans="1:12" ht="17.25" thickBot="1" x14ac:dyDescent="0.35">
      <c r="A505" s="13"/>
      <c r="B505" s="14"/>
      <c r="C505" s="15"/>
      <c r="D505" s="282" t="s">
        <v>17</v>
      </c>
      <c r="E505" s="283"/>
      <c r="F505" s="283"/>
      <c r="G505" s="284"/>
      <c r="H505" s="20"/>
      <c r="I505" s="39"/>
      <c r="J505" s="43"/>
      <c r="K505" s="45"/>
      <c r="L505" s="46"/>
    </row>
    <row r="506" spans="1:12" ht="16.5" x14ac:dyDescent="0.3">
      <c r="A506" s="13"/>
      <c r="B506" s="14"/>
      <c r="C506" s="15"/>
      <c r="D506" s="274" t="s">
        <v>66</v>
      </c>
      <c r="E506" s="177"/>
      <c r="F506" s="177"/>
      <c r="G506" s="178"/>
      <c r="H506" s="12">
        <v>1</v>
      </c>
      <c r="I506" s="36">
        <v>1860.04</v>
      </c>
      <c r="J506" s="40">
        <f>(H506*I506)*1.16</f>
        <v>2157.6463999999996</v>
      </c>
      <c r="K506" s="179"/>
      <c r="L506" s="180"/>
    </row>
    <row r="507" spans="1:12" ht="17.25" thickBot="1" x14ac:dyDescent="0.35">
      <c r="A507" s="13"/>
      <c r="B507" s="14"/>
      <c r="C507" s="15"/>
      <c r="D507" s="312"/>
      <c r="E507" s="313"/>
      <c r="F507" s="313"/>
      <c r="G507" s="314"/>
      <c r="H507" s="19"/>
      <c r="I507" s="38"/>
      <c r="J507" s="42"/>
      <c r="K507" s="288"/>
      <c r="L507" s="289"/>
    </row>
    <row r="508" spans="1:12" ht="17.25" thickBot="1" x14ac:dyDescent="0.35">
      <c r="A508" s="26" t="s">
        <v>18</v>
      </c>
      <c r="B508" s="27"/>
      <c r="C508" s="28"/>
      <c r="D508" s="158"/>
      <c r="E508" s="159"/>
      <c r="F508" s="159"/>
      <c r="G508" s="160"/>
      <c r="H508" s="29"/>
      <c r="I508" s="29"/>
      <c r="J508" s="44">
        <f>SUM(J502:J507)</f>
        <v>4877.9391999999998</v>
      </c>
      <c r="K508" s="30"/>
      <c r="L508" s="31"/>
    </row>
    <row r="509" spans="1:12" ht="16.5" x14ac:dyDescent="0.3">
      <c r="A509" s="1"/>
      <c r="B509" s="161"/>
      <c r="C509" s="161"/>
      <c r="D509" s="32"/>
      <c r="E509" s="33"/>
      <c r="F509" s="33"/>
      <c r="G509" s="1"/>
      <c r="H509" s="34"/>
      <c r="I509" s="34"/>
      <c r="J509" s="34"/>
      <c r="K509" s="34"/>
      <c r="L509" s="1"/>
    </row>
    <row r="510" spans="1:12" ht="16.5" x14ac:dyDescent="0.3">
      <c r="A510" s="151" t="s">
        <v>20</v>
      </c>
      <c r="B510" s="151"/>
      <c r="C510" s="151"/>
      <c r="D510" s="151" t="s">
        <v>27</v>
      </c>
      <c r="E510" s="151"/>
      <c r="F510" s="151"/>
      <c r="G510" s="151"/>
      <c r="I510" s="151" t="s">
        <v>19</v>
      </c>
      <c r="J510" s="151"/>
      <c r="K510" s="151"/>
      <c r="L510" s="33"/>
    </row>
    <row r="511" spans="1:12" ht="16.5" x14ac:dyDescent="0.3">
      <c r="A511" s="174" t="s">
        <v>62</v>
      </c>
      <c r="B511" s="174"/>
      <c r="C511" s="174"/>
      <c r="D511" s="174" t="s">
        <v>87</v>
      </c>
      <c r="E511" s="174"/>
      <c r="F511" s="174"/>
      <c r="G511" s="174"/>
      <c r="I511" s="174" t="s">
        <v>60</v>
      </c>
      <c r="J511" s="174"/>
      <c r="K511" s="174"/>
      <c r="L511" s="33"/>
    </row>
    <row r="512" spans="1:12" ht="16.5" x14ac:dyDescent="0.3">
      <c r="A512" s="175" t="s">
        <v>47</v>
      </c>
      <c r="B512" s="175"/>
      <c r="C512" s="175"/>
      <c r="D512" s="230" t="s">
        <v>83</v>
      </c>
      <c r="E512" s="230"/>
      <c r="F512" s="230"/>
      <c r="G512" s="230"/>
      <c r="H512" s="69"/>
      <c r="I512" s="212" t="s">
        <v>28</v>
      </c>
      <c r="J512" s="212"/>
      <c r="K512" s="212"/>
      <c r="L512" s="33"/>
    </row>
    <row r="513" spans="1:12" x14ac:dyDescent="0.25">
      <c r="A513" s="175"/>
      <c r="B513" s="175"/>
      <c r="C513" s="175"/>
      <c r="D513" s="230"/>
      <c r="E513" s="230"/>
      <c r="F513" s="230"/>
      <c r="G513" s="230"/>
    </row>
    <row r="517" spans="1:12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5.75" x14ac:dyDescent="0.25">
      <c r="A518" s="157" t="s">
        <v>21</v>
      </c>
      <c r="B518" s="157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</row>
    <row r="519" spans="1:12" ht="15.75" x14ac:dyDescent="0.25">
      <c r="A519" s="151" t="s">
        <v>0</v>
      </c>
      <c r="B519" s="151"/>
      <c r="C519" s="151"/>
      <c r="D519" s="151"/>
      <c r="E519" s="151"/>
      <c r="F519" s="151"/>
      <c r="G519" s="151"/>
      <c r="H519" s="151"/>
      <c r="I519" s="151"/>
      <c r="J519" s="151"/>
      <c r="K519" s="151"/>
      <c r="L519" s="151"/>
    </row>
    <row r="520" spans="1:12" ht="16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6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6.5" x14ac:dyDescent="0.3">
      <c r="A522" s="3" t="s">
        <v>1</v>
      </c>
      <c r="B522" s="185" t="s">
        <v>70</v>
      </c>
      <c r="C522" s="186"/>
      <c r="D522" s="186"/>
      <c r="E522" s="186"/>
      <c r="F522" s="186"/>
      <c r="G522" s="187"/>
      <c r="H522" s="4" t="s">
        <v>2</v>
      </c>
      <c r="I522" s="5"/>
      <c r="J522" s="47" t="s">
        <v>71</v>
      </c>
      <c r="K522" s="5"/>
      <c r="L522" s="6"/>
    </row>
    <row r="523" spans="1:12" ht="16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6.5" x14ac:dyDescent="0.3">
      <c r="A524" s="7" t="s">
        <v>3</v>
      </c>
      <c r="B524" s="185" t="s">
        <v>40</v>
      </c>
      <c r="C524" s="186"/>
      <c r="D524" s="186"/>
      <c r="E524" s="187"/>
      <c r="F524" s="8" t="s">
        <v>4</v>
      </c>
      <c r="G524" s="185">
        <v>2019</v>
      </c>
      <c r="H524" s="187"/>
      <c r="I524" s="7" t="s">
        <v>5</v>
      </c>
      <c r="J524" s="205" t="s">
        <v>72</v>
      </c>
      <c r="K524" s="186"/>
      <c r="L524" s="187"/>
    </row>
    <row r="525" spans="1:12" ht="16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6.5" x14ac:dyDescent="0.3">
      <c r="A526" s="183" t="s">
        <v>6</v>
      </c>
      <c r="B526" s="184"/>
      <c r="C526" s="185" t="s">
        <v>22</v>
      </c>
      <c r="D526" s="186"/>
      <c r="E526" s="186"/>
      <c r="F526" s="186"/>
      <c r="G526" s="186"/>
      <c r="H526" s="186"/>
      <c r="I526" s="186"/>
      <c r="J526" s="186"/>
      <c r="K526" s="186"/>
      <c r="L526" s="187"/>
    </row>
    <row r="527" spans="1:12" ht="16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6.5" x14ac:dyDescent="0.3">
      <c r="A528" s="183" t="s">
        <v>7</v>
      </c>
      <c r="B528" s="184"/>
      <c r="C528" s="185" t="s">
        <v>85</v>
      </c>
      <c r="D528" s="186"/>
      <c r="E528" s="186"/>
      <c r="F528" s="186"/>
      <c r="G528" s="186"/>
      <c r="H528" s="186"/>
      <c r="I528" s="186"/>
      <c r="J528" s="186"/>
      <c r="K528" s="186"/>
      <c r="L528" s="187"/>
    </row>
    <row r="529" spans="1:12" ht="17.25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7.25" thickBot="1" x14ac:dyDescent="0.3">
      <c r="A530" s="296" t="s">
        <v>8</v>
      </c>
      <c r="B530" s="298" t="s">
        <v>9</v>
      </c>
      <c r="C530" s="300" t="s">
        <v>10</v>
      </c>
      <c r="D530" s="302" t="s">
        <v>11</v>
      </c>
      <c r="E530" s="303"/>
      <c r="F530" s="303"/>
      <c r="G530" s="303"/>
      <c r="H530" s="303"/>
      <c r="I530" s="303"/>
      <c r="J530" s="304"/>
      <c r="K530" s="305" t="s">
        <v>12</v>
      </c>
      <c r="L530" s="306"/>
    </row>
    <row r="531" spans="1:12" ht="17.25" thickBot="1" x14ac:dyDescent="0.35">
      <c r="A531" s="297"/>
      <c r="B531" s="299"/>
      <c r="C531" s="301"/>
      <c r="D531" s="154" t="s">
        <v>13</v>
      </c>
      <c r="E531" s="155"/>
      <c r="F531" s="155"/>
      <c r="G531" s="156"/>
      <c r="H531" s="9" t="s">
        <v>14</v>
      </c>
      <c r="I531" s="9" t="s">
        <v>15</v>
      </c>
      <c r="J531" s="10" t="s">
        <v>16</v>
      </c>
      <c r="K531" s="307"/>
      <c r="L531" s="308"/>
    </row>
    <row r="532" spans="1:12" ht="16.5" x14ac:dyDescent="0.3">
      <c r="A532" s="35">
        <v>45740</v>
      </c>
      <c r="B532" s="12" t="s">
        <v>137</v>
      </c>
      <c r="C532" s="11"/>
      <c r="D532" s="290" t="s">
        <v>122</v>
      </c>
      <c r="E532" s="291"/>
      <c r="F532" s="291"/>
      <c r="G532" s="292"/>
      <c r="H532" s="12">
        <v>1</v>
      </c>
      <c r="I532" s="36">
        <v>85</v>
      </c>
      <c r="J532" s="40">
        <f t="shared" ref="J532:J538" si="4">(H532*I532)*1.16</f>
        <v>98.6</v>
      </c>
      <c r="K532" s="179"/>
      <c r="L532" s="180"/>
    </row>
    <row r="533" spans="1:12" ht="16.5" x14ac:dyDescent="0.3">
      <c r="A533" s="13"/>
      <c r="B533" s="14"/>
      <c r="C533" s="15"/>
      <c r="D533" s="287" t="s">
        <v>138</v>
      </c>
      <c r="E533" s="213"/>
      <c r="F533" s="213"/>
      <c r="G533" s="214"/>
      <c r="H533" s="12">
        <v>1</v>
      </c>
      <c r="I533" s="36">
        <v>85</v>
      </c>
      <c r="J533" s="40">
        <f t="shared" si="4"/>
        <v>98.6</v>
      </c>
      <c r="K533" s="17"/>
      <c r="L533" s="18"/>
    </row>
    <row r="534" spans="1:12" ht="16.5" x14ac:dyDescent="0.3">
      <c r="A534" s="13"/>
      <c r="B534" s="14"/>
      <c r="C534" s="15"/>
      <c r="D534" s="287" t="s">
        <v>139</v>
      </c>
      <c r="E534" s="213"/>
      <c r="F534" s="213"/>
      <c r="G534" s="214"/>
      <c r="H534" s="12">
        <v>4</v>
      </c>
      <c r="I534" s="36">
        <v>168</v>
      </c>
      <c r="J534" s="40">
        <f t="shared" si="4"/>
        <v>779.52</v>
      </c>
      <c r="K534" s="17"/>
      <c r="L534" s="18"/>
    </row>
    <row r="535" spans="1:12" ht="16.5" x14ac:dyDescent="0.3">
      <c r="A535" s="13"/>
      <c r="B535" s="14"/>
      <c r="C535" s="15"/>
      <c r="D535" s="287" t="s">
        <v>140</v>
      </c>
      <c r="E535" s="213"/>
      <c r="F535" s="213"/>
      <c r="G535" s="214"/>
      <c r="H535" s="12">
        <v>1</v>
      </c>
      <c r="I535" s="36">
        <v>125</v>
      </c>
      <c r="J535" s="40">
        <f t="shared" si="4"/>
        <v>145</v>
      </c>
      <c r="K535" s="17"/>
      <c r="L535" s="18"/>
    </row>
    <row r="536" spans="1:12" ht="16.5" x14ac:dyDescent="0.3">
      <c r="A536" s="13"/>
      <c r="B536" s="14"/>
      <c r="C536" s="15"/>
      <c r="D536" s="287" t="s">
        <v>141</v>
      </c>
      <c r="E536" s="213"/>
      <c r="F536" s="213"/>
      <c r="G536" s="214"/>
      <c r="H536" s="12">
        <v>1</v>
      </c>
      <c r="I536" s="36">
        <v>100</v>
      </c>
      <c r="J536" s="40">
        <f t="shared" si="4"/>
        <v>115.99999999999999</v>
      </c>
      <c r="K536" s="17"/>
      <c r="L536" s="18"/>
    </row>
    <row r="537" spans="1:12" ht="16.5" x14ac:dyDescent="0.3">
      <c r="A537" s="13"/>
      <c r="B537" s="14"/>
      <c r="C537" s="15"/>
      <c r="D537" s="287" t="s">
        <v>142</v>
      </c>
      <c r="E537" s="213"/>
      <c r="F537" s="213"/>
      <c r="G537" s="214"/>
      <c r="H537" s="12">
        <v>4</v>
      </c>
      <c r="I537" s="36">
        <v>150</v>
      </c>
      <c r="J537" s="40">
        <f t="shared" si="4"/>
        <v>696</v>
      </c>
      <c r="K537" s="17"/>
      <c r="L537" s="18"/>
    </row>
    <row r="538" spans="1:12" ht="17.25" thickBot="1" x14ac:dyDescent="0.35">
      <c r="A538" s="13"/>
      <c r="B538" s="14"/>
      <c r="C538" s="15"/>
      <c r="D538" s="287" t="s">
        <v>143</v>
      </c>
      <c r="E538" s="213"/>
      <c r="F538" s="213"/>
      <c r="G538" s="214"/>
      <c r="H538" s="16">
        <v>1</v>
      </c>
      <c r="I538" s="37">
        <v>200</v>
      </c>
      <c r="J538" s="40">
        <f t="shared" si="4"/>
        <v>231.99999999999997</v>
      </c>
      <c r="K538" s="17"/>
      <c r="L538" s="18"/>
    </row>
    <row r="539" spans="1:12" ht="17.25" thickBot="1" x14ac:dyDescent="0.35">
      <c r="A539" s="13"/>
      <c r="B539" s="14"/>
      <c r="C539" s="15"/>
      <c r="D539" s="282" t="s">
        <v>17</v>
      </c>
      <c r="E539" s="283"/>
      <c r="F539" s="283"/>
      <c r="G539" s="284"/>
      <c r="H539" s="20"/>
      <c r="I539" s="39"/>
      <c r="J539" s="43"/>
      <c r="K539" s="45"/>
      <c r="L539" s="46"/>
    </row>
    <row r="540" spans="1:12" ht="16.5" x14ac:dyDescent="0.3">
      <c r="A540" s="13"/>
      <c r="B540" s="14"/>
      <c r="C540" s="15"/>
      <c r="D540" s="224" t="s">
        <v>144</v>
      </c>
      <c r="E540" s="225"/>
      <c r="F540" s="225"/>
      <c r="G540" s="226"/>
      <c r="H540" s="12">
        <v>1</v>
      </c>
      <c r="I540" s="36">
        <v>600</v>
      </c>
      <c r="J540" s="40">
        <f>(H540*I540)*1.16</f>
        <v>696</v>
      </c>
      <c r="K540" s="179"/>
      <c r="L540" s="180"/>
    </row>
    <row r="541" spans="1:12" ht="16.5" x14ac:dyDescent="0.3">
      <c r="A541" s="13"/>
      <c r="B541" s="14"/>
      <c r="C541" s="15"/>
      <c r="D541" s="309"/>
      <c r="E541" s="310"/>
      <c r="F541" s="310"/>
      <c r="G541" s="311"/>
      <c r="H541" s="16"/>
      <c r="I541" s="37"/>
      <c r="J541" s="40"/>
      <c r="K541" s="288"/>
      <c r="L541" s="289"/>
    </row>
    <row r="542" spans="1:12" ht="17.25" thickBot="1" x14ac:dyDescent="0.35">
      <c r="A542" s="21"/>
      <c r="B542" s="22"/>
      <c r="C542" s="23"/>
      <c r="D542" s="227"/>
      <c r="E542" s="228"/>
      <c r="F542" s="228"/>
      <c r="G542" s="229"/>
      <c r="H542" s="19"/>
      <c r="I542" s="38"/>
      <c r="J542" s="40"/>
      <c r="K542" s="24"/>
      <c r="L542" s="25"/>
    </row>
    <row r="543" spans="1:12" ht="17.25" thickBot="1" x14ac:dyDescent="0.35">
      <c r="A543" s="26" t="s">
        <v>18</v>
      </c>
      <c r="B543" s="27"/>
      <c r="C543" s="28"/>
      <c r="D543" s="158"/>
      <c r="E543" s="159"/>
      <c r="F543" s="159"/>
      <c r="G543" s="160"/>
      <c r="H543" s="29"/>
      <c r="I543" s="29"/>
      <c r="J543" s="44">
        <f>SUM(J532:J541)</f>
        <v>2861.72</v>
      </c>
      <c r="K543" s="30"/>
      <c r="L543" s="31"/>
    </row>
    <row r="544" spans="1:12" ht="16.5" x14ac:dyDescent="0.3">
      <c r="A544" s="1"/>
      <c r="B544" s="161"/>
      <c r="C544" s="161"/>
      <c r="D544" s="32"/>
      <c r="E544" s="33"/>
      <c r="F544" s="33"/>
      <c r="G544" s="1"/>
      <c r="H544" s="34"/>
      <c r="I544" s="34"/>
      <c r="J544" s="34"/>
      <c r="K544" s="34"/>
      <c r="L544" s="1"/>
    </row>
    <row r="545" spans="1:12" ht="16.5" x14ac:dyDescent="0.3">
      <c r="A545" s="151" t="s">
        <v>20</v>
      </c>
      <c r="B545" s="151"/>
      <c r="C545" s="151"/>
      <c r="D545" s="151" t="s">
        <v>27</v>
      </c>
      <c r="E545" s="151"/>
      <c r="F545" s="151"/>
      <c r="G545" s="151"/>
      <c r="I545" s="151" t="s">
        <v>19</v>
      </c>
      <c r="J545" s="151"/>
      <c r="K545" s="151"/>
      <c r="L545" s="33"/>
    </row>
    <row r="546" spans="1:12" ht="16.5" x14ac:dyDescent="0.3">
      <c r="A546" s="174" t="s">
        <v>62</v>
      </c>
      <c r="B546" s="174"/>
      <c r="C546" s="174"/>
      <c r="D546" s="174" t="s">
        <v>87</v>
      </c>
      <c r="E546" s="174"/>
      <c r="F546" s="174"/>
      <c r="G546" s="174"/>
      <c r="I546" s="174" t="s">
        <v>60</v>
      </c>
      <c r="J546" s="174"/>
      <c r="K546" s="174"/>
      <c r="L546" s="33"/>
    </row>
    <row r="547" spans="1:12" ht="16.5" x14ac:dyDescent="0.3">
      <c r="A547" s="212" t="s">
        <v>47</v>
      </c>
      <c r="B547" s="212"/>
      <c r="C547" s="212"/>
      <c r="D547" s="212" t="s">
        <v>83</v>
      </c>
      <c r="E547" s="212"/>
      <c r="F547" s="212"/>
      <c r="G547" s="212"/>
      <c r="H547" s="69"/>
      <c r="I547" s="212" t="s">
        <v>28</v>
      </c>
      <c r="J547" s="212"/>
      <c r="K547" s="212"/>
      <c r="L547" s="33"/>
    </row>
    <row r="553" spans="1:12" ht="16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5.75" x14ac:dyDescent="0.25">
      <c r="A554" s="157" t="s">
        <v>21</v>
      </c>
      <c r="B554" s="157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</row>
    <row r="555" spans="1:12" ht="15.75" x14ac:dyDescent="0.25">
      <c r="A555" s="151" t="s">
        <v>0</v>
      </c>
      <c r="B555" s="151"/>
      <c r="C555" s="151"/>
      <c r="D555" s="151"/>
      <c r="E555" s="151"/>
      <c r="F555" s="151"/>
      <c r="G555" s="151"/>
      <c r="H555" s="151"/>
      <c r="I555" s="151"/>
      <c r="J555" s="151"/>
      <c r="K555" s="151"/>
      <c r="L555" s="151"/>
    </row>
    <row r="556" spans="1:12" ht="16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6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6.5" x14ac:dyDescent="0.3">
      <c r="A558" s="3" t="s">
        <v>1</v>
      </c>
      <c r="B558" s="185" t="s">
        <v>70</v>
      </c>
      <c r="C558" s="186"/>
      <c r="D558" s="186"/>
      <c r="E558" s="186"/>
      <c r="F558" s="186"/>
      <c r="G558" s="187"/>
      <c r="H558" s="4" t="s">
        <v>2</v>
      </c>
      <c r="I558" s="5"/>
      <c r="J558" s="47" t="s">
        <v>71</v>
      </c>
      <c r="K558" s="5"/>
      <c r="L558" s="6"/>
    </row>
    <row r="559" spans="1:12" ht="16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6.5" x14ac:dyDescent="0.3">
      <c r="A560" s="7" t="s">
        <v>3</v>
      </c>
      <c r="B560" s="185" t="s">
        <v>40</v>
      </c>
      <c r="C560" s="186"/>
      <c r="D560" s="186"/>
      <c r="E560" s="187"/>
      <c r="F560" s="8" t="s">
        <v>4</v>
      </c>
      <c r="G560" s="185">
        <v>2019</v>
      </c>
      <c r="H560" s="187"/>
      <c r="I560" s="7" t="s">
        <v>5</v>
      </c>
      <c r="J560" s="205" t="s">
        <v>72</v>
      </c>
      <c r="K560" s="186"/>
      <c r="L560" s="187"/>
    </row>
    <row r="561" spans="1:12" ht="16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6.5" x14ac:dyDescent="0.3">
      <c r="A562" s="183" t="s">
        <v>6</v>
      </c>
      <c r="B562" s="184"/>
      <c r="C562" s="185" t="s">
        <v>22</v>
      </c>
      <c r="D562" s="186"/>
      <c r="E562" s="186"/>
      <c r="F562" s="186"/>
      <c r="G562" s="186"/>
      <c r="H562" s="186"/>
      <c r="I562" s="186"/>
      <c r="J562" s="186"/>
      <c r="K562" s="186"/>
      <c r="L562" s="187"/>
    </row>
    <row r="563" spans="1:12" ht="16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6.5" x14ac:dyDescent="0.3">
      <c r="A564" s="183" t="s">
        <v>7</v>
      </c>
      <c r="B564" s="184"/>
      <c r="C564" s="185" t="s">
        <v>85</v>
      </c>
      <c r="D564" s="186"/>
      <c r="E564" s="186"/>
      <c r="F564" s="186"/>
      <c r="G564" s="186"/>
      <c r="H564" s="186"/>
      <c r="I564" s="186"/>
      <c r="J564" s="186"/>
      <c r="K564" s="186"/>
      <c r="L564" s="187"/>
    </row>
    <row r="565" spans="1:12" ht="17.25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7.25" thickBot="1" x14ac:dyDescent="0.3">
      <c r="A566" s="296" t="s">
        <v>8</v>
      </c>
      <c r="B566" s="298" t="s">
        <v>9</v>
      </c>
      <c r="C566" s="300" t="s">
        <v>10</v>
      </c>
      <c r="D566" s="302" t="s">
        <v>11</v>
      </c>
      <c r="E566" s="303"/>
      <c r="F566" s="303"/>
      <c r="G566" s="303"/>
      <c r="H566" s="303"/>
      <c r="I566" s="303"/>
      <c r="J566" s="304"/>
      <c r="K566" s="305" t="s">
        <v>12</v>
      </c>
      <c r="L566" s="306"/>
    </row>
    <row r="567" spans="1:12" ht="17.25" thickBot="1" x14ac:dyDescent="0.35">
      <c r="A567" s="297"/>
      <c r="B567" s="299"/>
      <c r="C567" s="301"/>
      <c r="D567" s="154" t="s">
        <v>13</v>
      </c>
      <c r="E567" s="155"/>
      <c r="F567" s="155"/>
      <c r="G567" s="156"/>
      <c r="H567" s="9" t="s">
        <v>14</v>
      </c>
      <c r="I567" s="9" t="s">
        <v>15</v>
      </c>
      <c r="J567" s="10" t="s">
        <v>16</v>
      </c>
      <c r="K567" s="307"/>
      <c r="L567" s="308"/>
    </row>
    <row r="568" spans="1:12" ht="16.5" x14ac:dyDescent="0.3">
      <c r="A568" s="35">
        <v>45758</v>
      </c>
      <c r="B568" s="12" t="s">
        <v>181</v>
      </c>
      <c r="C568" s="11"/>
      <c r="D568" s="290" t="s">
        <v>182</v>
      </c>
      <c r="E568" s="291"/>
      <c r="F568" s="291"/>
      <c r="G568" s="292"/>
      <c r="H568" s="12">
        <v>1</v>
      </c>
      <c r="I568" s="36">
        <v>470</v>
      </c>
      <c r="J568" s="40">
        <f>(H568*I568)*1.16</f>
        <v>545.19999999999993</v>
      </c>
      <c r="K568" s="179"/>
      <c r="L568" s="180"/>
    </row>
    <row r="569" spans="1:12" ht="16.5" x14ac:dyDescent="0.3">
      <c r="A569" s="13"/>
      <c r="B569" s="14"/>
      <c r="C569" s="15"/>
      <c r="D569" s="287"/>
      <c r="E569" s="213"/>
      <c r="F569" s="213"/>
      <c r="G569" s="214"/>
      <c r="H569" s="12"/>
      <c r="I569" s="36"/>
      <c r="J569" s="40">
        <f>(H569*I569)*1.16</f>
        <v>0</v>
      </c>
      <c r="K569" s="17"/>
      <c r="L569" s="18"/>
    </row>
    <row r="570" spans="1:12" ht="17.25" thickBot="1" x14ac:dyDescent="0.35">
      <c r="A570" s="13"/>
      <c r="B570" s="14"/>
      <c r="C570" s="15"/>
      <c r="D570" s="287"/>
      <c r="E570" s="213"/>
      <c r="F570" s="213"/>
      <c r="G570" s="214"/>
      <c r="H570" s="16"/>
      <c r="I570" s="37"/>
      <c r="J570" s="40">
        <f>(H570*I570)*1.16</f>
        <v>0</v>
      </c>
      <c r="K570" s="17"/>
      <c r="L570" s="18"/>
    </row>
    <row r="571" spans="1:12" ht="17.25" thickBot="1" x14ac:dyDescent="0.35">
      <c r="A571" s="13"/>
      <c r="B571" s="14"/>
      <c r="C571" s="15"/>
      <c r="D571" s="282" t="s">
        <v>17</v>
      </c>
      <c r="E571" s="283"/>
      <c r="F571" s="283"/>
      <c r="G571" s="284"/>
      <c r="H571" s="20"/>
      <c r="I571" s="39"/>
      <c r="J571" s="43"/>
      <c r="K571" s="45"/>
      <c r="L571" s="46"/>
    </row>
    <row r="572" spans="1:12" ht="16.5" x14ac:dyDescent="0.3">
      <c r="A572" s="13"/>
      <c r="B572" s="14"/>
      <c r="C572" s="15"/>
      <c r="D572" s="287" t="s">
        <v>183</v>
      </c>
      <c r="E572" s="213"/>
      <c r="F572" s="213"/>
      <c r="G572" s="214"/>
      <c r="H572" s="12">
        <v>1</v>
      </c>
      <c r="I572" s="36">
        <v>130</v>
      </c>
      <c r="J572" s="40">
        <f>(H572*I572)*1.16</f>
        <v>150.79999999999998</v>
      </c>
      <c r="K572" s="179"/>
      <c r="L572" s="180"/>
    </row>
    <row r="573" spans="1:12" ht="16.5" x14ac:dyDescent="0.3">
      <c r="A573" s="13"/>
      <c r="B573" s="14"/>
      <c r="C573" s="15"/>
      <c r="D573" s="287" t="s">
        <v>184</v>
      </c>
      <c r="E573" s="213"/>
      <c r="F573" s="213"/>
      <c r="G573" s="214"/>
      <c r="H573" s="16">
        <v>1</v>
      </c>
      <c r="I573" s="37">
        <v>130</v>
      </c>
      <c r="J573" s="40">
        <f>(H573*I573)*1.16</f>
        <v>150.79999999999998</v>
      </c>
      <c r="K573" s="288"/>
      <c r="L573" s="289"/>
    </row>
    <row r="574" spans="1:12" ht="17.25" thickBot="1" x14ac:dyDescent="0.35">
      <c r="A574" s="21"/>
      <c r="B574" s="22"/>
      <c r="C574" s="23"/>
      <c r="D574" s="287"/>
      <c r="E574" s="213"/>
      <c r="F574" s="213"/>
      <c r="G574" s="214"/>
      <c r="H574" s="19"/>
      <c r="I574" s="38"/>
      <c r="J574" s="40"/>
      <c r="K574" s="24"/>
      <c r="L574" s="25"/>
    </row>
    <row r="575" spans="1:12" ht="17.25" thickBot="1" x14ac:dyDescent="0.35">
      <c r="A575" s="26" t="s">
        <v>18</v>
      </c>
      <c r="B575" s="27"/>
      <c r="C575" s="28"/>
      <c r="D575" s="158"/>
      <c r="E575" s="159"/>
      <c r="F575" s="159"/>
      <c r="G575" s="160"/>
      <c r="H575" s="29"/>
      <c r="I575" s="29"/>
      <c r="J575" s="44">
        <f>SUM(J568:J573)</f>
        <v>846.79999999999984</v>
      </c>
      <c r="K575" s="30"/>
      <c r="L575" s="31"/>
    </row>
    <row r="576" spans="1:12" ht="16.5" x14ac:dyDescent="0.3">
      <c r="A576" s="1"/>
      <c r="B576" s="161"/>
      <c r="C576" s="161"/>
      <c r="D576" s="32"/>
      <c r="E576" s="33"/>
      <c r="F576" s="33"/>
      <c r="G576" s="1"/>
      <c r="H576" s="34"/>
      <c r="I576" s="34"/>
      <c r="J576" s="34"/>
      <c r="K576" s="34"/>
      <c r="L576" s="1"/>
    </row>
    <row r="577" spans="1:12" ht="16.5" x14ac:dyDescent="0.3">
      <c r="A577" s="151" t="s">
        <v>20</v>
      </c>
      <c r="B577" s="151"/>
      <c r="C577" s="151"/>
      <c r="D577" s="151" t="s">
        <v>27</v>
      </c>
      <c r="E577" s="151"/>
      <c r="F577" s="151"/>
      <c r="G577" s="151"/>
      <c r="I577" s="151" t="s">
        <v>19</v>
      </c>
      <c r="J577" s="151"/>
      <c r="K577" s="151"/>
      <c r="L577" s="33"/>
    </row>
    <row r="578" spans="1:12" ht="16.5" x14ac:dyDescent="0.3">
      <c r="A578" s="174" t="s">
        <v>62</v>
      </c>
      <c r="B578" s="174"/>
      <c r="C578" s="174"/>
      <c r="D578" s="174" t="s">
        <v>87</v>
      </c>
      <c r="E578" s="174"/>
      <c r="F578" s="174"/>
      <c r="G578" s="174"/>
      <c r="I578" s="174" t="s">
        <v>60</v>
      </c>
      <c r="J578" s="174"/>
      <c r="K578" s="174"/>
      <c r="L578" s="33"/>
    </row>
    <row r="579" spans="1:12" ht="16.5" x14ac:dyDescent="0.3">
      <c r="A579" s="212" t="s">
        <v>47</v>
      </c>
      <c r="B579" s="212"/>
      <c r="C579" s="212"/>
      <c r="D579" s="212" t="s">
        <v>83</v>
      </c>
      <c r="E579" s="212"/>
      <c r="F579" s="212"/>
      <c r="G579" s="212"/>
      <c r="H579" s="69"/>
      <c r="I579" s="212" t="s">
        <v>28</v>
      </c>
      <c r="J579" s="212"/>
      <c r="K579" s="212"/>
      <c r="L579" s="33"/>
    </row>
    <row r="583" spans="1:12" ht="16.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5.75" x14ac:dyDescent="0.25">
      <c r="A584" s="157" t="s">
        <v>21</v>
      </c>
      <c r="B584" s="157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</row>
    <row r="585" spans="1:12" ht="15.75" x14ac:dyDescent="0.25">
      <c r="A585" s="151" t="s">
        <v>0</v>
      </c>
      <c r="B585" s="151"/>
      <c r="C585" s="151"/>
      <c r="D585" s="151"/>
      <c r="E585" s="151"/>
      <c r="F585" s="151"/>
      <c r="G585" s="151"/>
      <c r="H585" s="151"/>
      <c r="I585" s="151"/>
      <c r="J585" s="151"/>
      <c r="K585" s="151"/>
      <c r="L585" s="151"/>
    </row>
    <row r="586" spans="1:12" ht="16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6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6.5" x14ac:dyDescent="0.3">
      <c r="A588" s="3" t="s">
        <v>1</v>
      </c>
      <c r="B588" s="185" t="s">
        <v>70</v>
      </c>
      <c r="C588" s="186"/>
      <c r="D588" s="186"/>
      <c r="E588" s="186"/>
      <c r="F588" s="186"/>
      <c r="G588" s="187"/>
      <c r="H588" s="4" t="s">
        <v>2</v>
      </c>
      <c r="I588" s="5"/>
      <c r="J588" s="47" t="s">
        <v>71</v>
      </c>
      <c r="K588" s="5"/>
      <c r="L588" s="6"/>
    </row>
    <row r="589" spans="1:12" ht="16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6.5" x14ac:dyDescent="0.3">
      <c r="A590" s="7" t="s">
        <v>3</v>
      </c>
      <c r="B590" s="185" t="s">
        <v>40</v>
      </c>
      <c r="C590" s="186"/>
      <c r="D590" s="186"/>
      <c r="E590" s="187"/>
      <c r="F590" s="8" t="s">
        <v>4</v>
      </c>
      <c r="G590" s="185">
        <v>2019</v>
      </c>
      <c r="H590" s="187"/>
      <c r="I590" s="7" t="s">
        <v>5</v>
      </c>
      <c r="J590" s="205" t="s">
        <v>72</v>
      </c>
      <c r="K590" s="186"/>
      <c r="L590" s="187"/>
    </row>
    <row r="591" spans="1:12" ht="16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6.5" x14ac:dyDescent="0.3">
      <c r="A592" s="183" t="s">
        <v>6</v>
      </c>
      <c r="B592" s="184"/>
      <c r="C592" s="185" t="s">
        <v>22</v>
      </c>
      <c r="D592" s="186"/>
      <c r="E592" s="186"/>
      <c r="F592" s="186"/>
      <c r="G592" s="186"/>
      <c r="H592" s="186"/>
      <c r="I592" s="186"/>
      <c r="J592" s="186"/>
      <c r="K592" s="186"/>
      <c r="L592" s="187"/>
    </row>
    <row r="593" spans="1:12" ht="16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6.5" x14ac:dyDescent="0.3">
      <c r="A594" s="183" t="s">
        <v>7</v>
      </c>
      <c r="B594" s="184"/>
      <c r="C594" s="185" t="s">
        <v>85</v>
      </c>
      <c r="D594" s="186"/>
      <c r="E594" s="186"/>
      <c r="F594" s="186"/>
      <c r="G594" s="186"/>
      <c r="H594" s="186"/>
      <c r="I594" s="186"/>
      <c r="J594" s="186"/>
      <c r="K594" s="186"/>
      <c r="L594" s="187"/>
    </row>
    <row r="595" spans="1:12" ht="17.25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7.25" thickBot="1" x14ac:dyDescent="0.3">
      <c r="A596" s="296" t="s">
        <v>8</v>
      </c>
      <c r="B596" s="298" t="s">
        <v>9</v>
      </c>
      <c r="C596" s="300" t="s">
        <v>10</v>
      </c>
      <c r="D596" s="302" t="s">
        <v>11</v>
      </c>
      <c r="E596" s="303"/>
      <c r="F596" s="303"/>
      <c r="G596" s="303"/>
      <c r="H596" s="303"/>
      <c r="I596" s="303"/>
      <c r="J596" s="304"/>
      <c r="K596" s="305" t="s">
        <v>12</v>
      </c>
      <c r="L596" s="306"/>
    </row>
    <row r="597" spans="1:12" ht="17.25" thickBot="1" x14ac:dyDescent="0.35">
      <c r="A597" s="297"/>
      <c r="B597" s="299"/>
      <c r="C597" s="301"/>
      <c r="D597" s="154" t="s">
        <v>13</v>
      </c>
      <c r="E597" s="155"/>
      <c r="F597" s="155"/>
      <c r="G597" s="156"/>
      <c r="H597" s="9" t="s">
        <v>14</v>
      </c>
      <c r="I597" s="9" t="s">
        <v>15</v>
      </c>
      <c r="J597" s="10" t="s">
        <v>16</v>
      </c>
      <c r="K597" s="307"/>
      <c r="L597" s="308"/>
    </row>
    <row r="598" spans="1:12" ht="16.5" x14ac:dyDescent="0.3">
      <c r="A598" s="35">
        <v>45828</v>
      </c>
      <c r="B598" s="12">
        <v>33020</v>
      </c>
      <c r="C598" s="11"/>
      <c r="D598" s="290" t="s">
        <v>225</v>
      </c>
      <c r="E598" s="291"/>
      <c r="F598" s="291"/>
      <c r="G598" s="292"/>
      <c r="H598" s="12">
        <v>2</v>
      </c>
      <c r="I598" s="36">
        <v>116.38</v>
      </c>
      <c r="J598" s="40">
        <f>(H598*I598)*1.16</f>
        <v>270.0016</v>
      </c>
      <c r="K598" s="179"/>
      <c r="L598" s="180"/>
    </row>
    <row r="599" spans="1:12" ht="16.5" x14ac:dyDescent="0.3">
      <c r="A599" s="13"/>
      <c r="B599" s="14"/>
      <c r="C599" s="15"/>
      <c r="D599" s="287"/>
      <c r="E599" s="213"/>
      <c r="F599" s="213"/>
      <c r="G599" s="214"/>
      <c r="H599" s="12"/>
      <c r="I599" s="36"/>
      <c r="J599" s="40">
        <f>(H599*I599)*1.16</f>
        <v>0</v>
      </c>
      <c r="K599" s="17"/>
      <c r="L599" s="18"/>
    </row>
    <row r="600" spans="1:12" ht="17.25" thickBot="1" x14ac:dyDescent="0.35">
      <c r="A600" s="13"/>
      <c r="B600" s="14"/>
      <c r="C600" s="15"/>
      <c r="D600" s="287"/>
      <c r="E600" s="213"/>
      <c r="F600" s="213"/>
      <c r="G600" s="214"/>
      <c r="H600" s="16"/>
      <c r="I600" s="37"/>
      <c r="J600" s="40">
        <f>(H600*I600)*1.16</f>
        <v>0</v>
      </c>
      <c r="K600" s="17"/>
      <c r="L600" s="18"/>
    </row>
    <row r="601" spans="1:12" ht="17.25" thickBot="1" x14ac:dyDescent="0.35">
      <c r="A601" s="13"/>
      <c r="B601" s="14"/>
      <c r="C601" s="15"/>
      <c r="D601" s="282" t="s">
        <v>17</v>
      </c>
      <c r="E601" s="283"/>
      <c r="F601" s="283"/>
      <c r="G601" s="284"/>
      <c r="H601" s="20"/>
      <c r="I601" s="39"/>
      <c r="J601" s="43"/>
      <c r="K601" s="45"/>
      <c r="L601" s="46"/>
    </row>
    <row r="602" spans="1:12" ht="16.5" x14ac:dyDescent="0.3">
      <c r="A602" s="13"/>
      <c r="B602" s="14"/>
      <c r="C602" s="15"/>
      <c r="D602" s="287" t="s">
        <v>183</v>
      </c>
      <c r="E602" s="213"/>
      <c r="F602" s="213"/>
      <c r="G602" s="214"/>
      <c r="H602" s="12">
        <v>1</v>
      </c>
      <c r="I602" s="36">
        <v>100</v>
      </c>
      <c r="J602" s="40">
        <f>(H602*I602)*1.16</f>
        <v>115.99999999999999</v>
      </c>
      <c r="K602" s="179"/>
      <c r="L602" s="180"/>
    </row>
    <row r="603" spans="1:12" ht="16.5" x14ac:dyDescent="0.3">
      <c r="A603" s="13"/>
      <c r="B603" s="14"/>
      <c r="C603" s="15"/>
      <c r="D603" s="287"/>
      <c r="E603" s="213"/>
      <c r="F603" s="213"/>
      <c r="G603" s="214"/>
      <c r="H603" s="16"/>
      <c r="I603" s="37"/>
      <c r="J603" s="40">
        <f>(H603*I603)*1.16</f>
        <v>0</v>
      </c>
      <c r="K603" s="288"/>
      <c r="L603" s="289"/>
    </row>
    <row r="604" spans="1:12" ht="17.25" thickBot="1" x14ac:dyDescent="0.35">
      <c r="A604" s="21"/>
      <c r="B604" s="22"/>
      <c r="C604" s="23"/>
      <c r="D604" s="287"/>
      <c r="E604" s="213"/>
      <c r="F604" s="213"/>
      <c r="G604" s="214"/>
      <c r="H604" s="19"/>
      <c r="I604" s="38"/>
      <c r="J604" s="40"/>
      <c r="K604" s="24"/>
      <c r="L604" s="25"/>
    </row>
    <row r="605" spans="1:12" ht="17.25" thickBot="1" x14ac:dyDescent="0.35">
      <c r="A605" s="26" t="s">
        <v>18</v>
      </c>
      <c r="B605" s="27"/>
      <c r="C605" s="28"/>
      <c r="D605" s="158"/>
      <c r="E605" s="159"/>
      <c r="F605" s="159"/>
      <c r="G605" s="160"/>
      <c r="H605" s="29"/>
      <c r="I605" s="29"/>
      <c r="J605" s="44">
        <f>SUM(J598:J603)</f>
        <v>386.0016</v>
      </c>
      <c r="K605" s="30"/>
      <c r="L605" s="31"/>
    </row>
    <row r="606" spans="1:12" ht="16.5" x14ac:dyDescent="0.3">
      <c r="A606" s="1"/>
      <c r="B606" s="161"/>
      <c r="C606" s="161"/>
      <c r="D606" s="32"/>
      <c r="E606" s="33"/>
      <c r="F606" s="33"/>
      <c r="G606" s="1"/>
      <c r="H606" s="34"/>
      <c r="I606" s="34"/>
      <c r="J606" s="34"/>
      <c r="K606" s="34"/>
      <c r="L606" s="1"/>
    </row>
    <row r="607" spans="1:12" ht="16.5" x14ac:dyDescent="0.3">
      <c r="A607" s="151" t="s">
        <v>20</v>
      </c>
      <c r="B607" s="151"/>
      <c r="C607" s="151"/>
      <c r="D607" s="151" t="s">
        <v>27</v>
      </c>
      <c r="E607" s="151"/>
      <c r="F607" s="151"/>
      <c r="G607" s="151"/>
      <c r="I607" s="151" t="s">
        <v>19</v>
      </c>
      <c r="J607" s="151"/>
      <c r="K607" s="151"/>
      <c r="L607" s="33"/>
    </row>
    <row r="608" spans="1:12" ht="16.5" x14ac:dyDescent="0.3">
      <c r="A608" s="174" t="s">
        <v>62</v>
      </c>
      <c r="B608" s="174"/>
      <c r="C608" s="174"/>
      <c r="D608" s="174" t="s">
        <v>87</v>
      </c>
      <c r="E608" s="174"/>
      <c r="F608" s="174"/>
      <c r="G608" s="174"/>
      <c r="I608" s="174" t="s">
        <v>60</v>
      </c>
      <c r="J608" s="174"/>
      <c r="K608" s="174"/>
      <c r="L608" s="33"/>
    </row>
    <row r="609" spans="1:12" ht="16.5" x14ac:dyDescent="0.3">
      <c r="A609" s="212" t="s">
        <v>47</v>
      </c>
      <c r="B609" s="212"/>
      <c r="C609" s="212"/>
      <c r="D609" s="212" t="s">
        <v>83</v>
      </c>
      <c r="E609" s="212"/>
      <c r="F609" s="212"/>
      <c r="G609" s="212"/>
      <c r="H609" s="69"/>
      <c r="I609" s="212" t="s">
        <v>28</v>
      </c>
      <c r="J609" s="212"/>
      <c r="K609" s="212"/>
      <c r="L609" s="33"/>
    </row>
    <row r="614" spans="1:12" ht="16.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.75" x14ac:dyDescent="0.25">
      <c r="A615" s="157" t="s">
        <v>21</v>
      </c>
      <c r="B615" s="15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</row>
    <row r="616" spans="1:12" ht="15.75" x14ac:dyDescent="0.25">
      <c r="A616" s="151" t="s">
        <v>0</v>
      </c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</row>
    <row r="617" spans="1:12" ht="16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6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6.5" x14ac:dyDescent="0.3">
      <c r="A619" s="3" t="s">
        <v>1</v>
      </c>
      <c r="B619" s="185" t="s">
        <v>70</v>
      </c>
      <c r="C619" s="186"/>
      <c r="D619" s="186"/>
      <c r="E619" s="186"/>
      <c r="F619" s="186"/>
      <c r="G619" s="187"/>
      <c r="H619" s="4" t="s">
        <v>2</v>
      </c>
      <c r="I619" s="5"/>
      <c r="J619" s="47" t="s">
        <v>71</v>
      </c>
      <c r="K619" s="5"/>
      <c r="L619" s="6"/>
    </row>
    <row r="620" spans="1:12" ht="16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6.5" x14ac:dyDescent="0.3">
      <c r="A621" s="7" t="s">
        <v>3</v>
      </c>
      <c r="B621" s="185" t="s">
        <v>40</v>
      </c>
      <c r="C621" s="186"/>
      <c r="D621" s="186"/>
      <c r="E621" s="187"/>
      <c r="F621" s="8" t="s">
        <v>4</v>
      </c>
      <c r="G621" s="185">
        <v>2019</v>
      </c>
      <c r="H621" s="187"/>
      <c r="I621" s="7" t="s">
        <v>5</v>
      </c>
      <c r="J621" s="205" t="s">
        <v>72</v>
      </c>
      <c r="K621" s="186"/>
      <c r="L621" s="187"/>
    </row>
    <row r="622" spans="1:12" ht="16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6.5" x14ac:dyDescent="0.3">
      <c r="A623" s="183" t="s">
        <v>6</v>
      </c>
      <c r="B623" s="184"/>
      <c r="C623" s="185" t="s">
        <v>22</v>
      </c>
      <c r="D623" s="186"/>
      <c r="E623" s="186"/>
      <c r="F623" s="186"/>
      <c r="G623" s="186"/>
      <c r="H623" s="186"/>
      <c r="I623" s="186"/>
      <c r="J623" s="186"/>
      <c r="K623" s="186"/>
      <c r="L623" s="187"/>
    </row>
    <row r="624" spans="1:12" ht="16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6.5" x14ac:dyDescent="0.3">
      <c r="A625" s="183" t="s">
        <v>7</v>
      </c>
      <c r="B625" s="184"/>
      <c r="C625" s="185" t="s">
        <v>62</v>
      </c>
      <c r="D625" s="186"/>
      <c r="E625" s="186"/>
      <c r="F625" s="186"/>
      <c r="G625" s="186"/>
      <c r="H625" s="186"/>
      <c r="I625" s="186"/>
      <c r="J625" s="186"/>
      <c r="K625" s="186"/>
      <c r="L625" s="187"/>
    </row>
    <row r="626" spans="1:12" ht="17.25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7.25" thickBot="1" x14ac:dyDescent="0.3">
      <c r="A627" s="296" t="s">
        <v>8</v>
      </c>
      <c r="B627" s="298" t="s">
        <v>9</v>
      </c>
      <c r="C627" s="300" t="s">
        <v>10</v>
      </c>
      <c r="D627" s="302" t="s">
        <v>11</v>
      </c>
      <c r="E627" s="303"/>
      <c r="F627" s="303"/>
      <c r="G627" s="303"/>
      <c r="H627" s="303"/>
      <c r="I627" s="303"/>
      <c r="J627" s="304"/>
      <c r="K627" s="305" t="s">
        <v>12</v>
      </c>
      <c r="L627" s="306"/>
    </row>
    <row r="628" spans="1:12" ht="17.25" thickBot="1" x14ac:dyDescent="0.35">
      <c r="A628" s="297"/>
      <c r="B628" s="299"/>
      <c r="C628" s="301"/>
      <c r="D628" s="154" t="s">
        <v>13</v>
      </c>
      <c r="E628" s="155"/>
      <c r="F628" s="155"/>
      <c r="G628" s="156"/>
      <c r="H628" s="9" t="s">
        <v>14</v>
      </c>
      <c r="I628" s="9" t="s">
        <v>15</v>
      </c>
      <c r="J628" s="10" t="s">
        <v>16</v>
      </c>
      <c r="K628" s="307"/>
      <c r="L628" s="308"/>
    </row>
    <row r="629" spans="1:12" ht="16.5" x14ac:dyDescent="0.3">
      <c r="A629" s="35">
        <v>45849</v>
      </c>
      <c r="B629" s="12">
        <v>33147</v>
      </c>
      <c r="C629" s="11"/>
      <c r="D629" s="290" t="s">
        <v>246</v>
      </c>
      <c r="E629" s="291"/>
      <c r="F629" s="291"/>
      <c r="G629" s="292"/>
      <c r="H629" s="12">
        <v>2</v>
      </c>
      <c r="I629" s="36">
        <v>2016.3789999999999</v>
      </c>
      <c r="J629" s="40">
        <f>(H629*I629)*1.16</f>
        <v>4677.9992799999991</v>
      </c>
      <c r="K629" s="179"/>
      <c r="L629" s="180"/>
    </row>
    <row r="630" spans="1:12" ht="16.5" x14ac:dyDescent="0.3">
      <c r="A630" s="13"/>
      <c r="B630" s="14"/>
      <c r="C630" s="15"/>
      <c r="D630" s="287" t="s">
        <v>214</v>
      </c>
      <c r="E630" s="213"/>
      <c r="F630" s="213"/>
      <c r="G630" s="214"/>
      <c r="H630" s="12">
        <v>2</v>
      </c>
      <c r="I630" s="36">
        <v>90</v>
      </c>
      <c r="J630" s="40">
        <f>(H630*I630)*1.16</f>
        <v>208.79999999999998</v>
      </c>
      <c r="K630" s="17"/>
      <c r="L630" s="18"/>
    </row>
    <row r="631" spans="1:12" ht="17.25" thickBot="1" x14ac:dyDescent="0.35">
      <c r="A631" s="13"/>
      <c r="B631" s="14"/>
      <c r="C631" s="15"/>
      <c r="D631" s="287" t="s">
        <v>247</v>
      </c>
      <c r="E631" s="213"/>
      <c r="F631" s="213"/>
      <c r="G631" s="214"/>
      <c r="H631" s="16">
        <v>1</v>
      </c>
      <c r="I631" s="37">
        <v>200</v>
      </c>
      <c r="J631" s="40">
        <f>(H631*I631)*1.16</f>
        <v>231.99999999999997</v>
      </c>
      <c r="K631" s="17"/>
      <c r="L631" s="18"/>
    </row>
    <row r="632" spans="1:12" ht="17.25" thickBot="1" x14ac:dyDescent="0.35">
      <c r="A632" s="13"/>
      <c r="B632" s="14"/>
      <c r="C632" s="15"/>
      <c r="D632" s="282" t="s">
        <v>17</v>
      </c>
      <c r="E632" s="283"/>
      <c r="F632" s="283"/>
      <c r="G632" s="284"/>
      <c r="H632" s="20"/>
      <c r="I632" s="39"/>
      <c r="J632" s="43"/>
      <c r="K632" s="45"/>
      <c r="L632" s="46"/>
    </row>
    <row r="633" spans="1:12" ht="16.5" x14ac:dyDescent="0.3">
      <c r="A633" s="13"/>
      <c r="B633" s="14"/>
      <c r="C633" s="15"/>
      <c r="D633" s="287" t="s">
        <v>248</v>
      </c>
      <c r="E633" s="213"/>
      <c r="F633" s="213"/>
      <c r="G633" s="214"/>
      <c r="H633" s="12">
        <v>1</v>
      </c>
      <c r="I633" s="36">
        <v>86.21</v>
      </c>
      <c r="J633" s="40">
        <f>(H633*I633)*1.16</f>
        <v>100.00359999999999</v>
      </c>
      <c r="K633" s="179"/>
      <c r="L633" s="180"/>
    </row>
    <row r="634" spans="1:12" ht="16.5" x14ac:dyDescent="0.3">
      <c r="A634" s="13"/>
      <c r="B634" s="14"/>
      <c r="C634" s="15"/>
      <c r="D634" s="287"/>
      <c r="E634" s="213"/>
      <c r="F634" s="213"/>
      <c r="G634" s="214"/>
      <c r="H634" s="16"/>
      <c r="I634" s="37"/>
      <c r="J634" s="40">
        <f>(H634*I634)*1.16</f>
        <v>0</v>
      </c>
      <c r="K634" s="288"/>
      <c r="L634" s="289"/>
    </row>
    <row r="635" spans="1:12" ht="17.25" thickBot="1" x14ac:dyDescent="0.35">
      <c r="A635" s="21"/>
      <c r="B635" s="22"/>
      <c r="C635" s="23"/>
      <c r="D635" s="287"/>
      <c r="E635" s="213"/>
      <c r="F635" s="213"/>
      <c r="G635" s="214"/>
      <c r="H635" s="19"/>
      <c r="I635" s="38"/>
      <c r="J635" s="40"/>
      <c r="K635" s="24"/>
      <c r="L635" s="25"/>
    </row>
    <row r="636" spans="1:12" ht="17.25" thickBot="1" x14ac:dyDescent="0.35">
      <c r="A636" s="26" t="s">
        <v>18</v>
      </c>
      <c r="B636" s="27"/>
      <c r="C636" s="28"/>
      <c r="D636" s="158"/>
      <c r="E636" s="159"/>
      <c r="F636" s="159"/>
      <c r="G636" s="160"/>
      <c r="H636" s="29"/>
      <c r="I636" s="29"/>
      <c r="J636" s="44">
        <f>SUM(J629:J634)</f>
        <v>5218.8028799999993</v>
      </c>
      <c r="K636" s="30"/>
      <c r="L636" s="31"/>
    </row>
    <row r="637" spans="1:12" ht="16.5" x14ac:dyDescent="0.3">
      <c r="A637" s="1"/>
      <c r="B637" s="161"/>
      <c r="C637" s="161"/>
      <c r="D637" s="32"/>
      <c r="E637" s="33"/>
      <c r="F637" s="33"/>
      <c r="G637" s="1"/>
      <c r="H637" s="34"/>
      <c r="I637" s="34"/>
      <c r="J637" s="34"/>
      <c r="K637" s="34"/>
      <c r="L637" s="1"/>
    </row>
    <row r="638" spans="1:12" ht="16.5" x14ac:dyDescent="0.3">
      <c r="A638" s="151" t="s">
        <v>20</v>
      </c>
      <c r="B638" s="151"/>
      <c r="C638" s="151"/>
      <c r="D638" s="151" t="s">
        <v>27</v>
      </c>
      <c r="E638" s="151"/>
      <c r="F638" s="151"/>
      <c r="G638" s="151"/>
      <c r="I638" s="151" t="s">
        <v>19</v>
      </c>
      <c r="J638" s="151"/>
      <c r="K638" s="151"/>
      <c r="L638" s="33"/>
    </row>
    <row r="639" spans="1:12" ht="16.5" x14ac:dyDescent="0.3">
      <c r="A639" s="174" t="s">
        <v>62</v>
      </c>
      <c r="B639" s="174"/>
      <c r="C639" s="174"/>
      <c r="D639" s="174" t="s">
        <v>87</v>
      </c>
      <c r="E639" s="174"/>
      <c r="F639" s="174"/>
      <c r="G639" s="174"/>
      <c r="I639" s="174" t="s">
        <v>60</v>
      </c>
      <c r="J639" s="174"/>
      <c r="K639" s="174"/>
      <c r="L639" s="33"/>
    </row>
    <row r="640" spans="1:12" ht="16.5" x14ac:dyDescent="0.3">
      <c r="A640" s="212" t="s">
        <v>47</v>
      </c>
      <c r="B640" s="212"/>
      <c r="C640" s="212"/>
      <c r="D640" s="212" t="s">
        <v>83</v>
      </c>
      <c r="E640" s="212"/>
      <c r="F640" s="212"/>
      <c r="G640" s="212"/>
      <c r="H640" s="69"/>
      <c r="I640" s="212" t="s">
        <v>28</v>
      </c>
      <c r="J640" s="212"/>
      <c r="K640" s="212"/>
      <c r="L640" s="33"/>
    </row>
    <row r="646" spans="1:12" ht="16.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.75" x14ac:dyDescent="0.25">
      <c r="A647" s="157" t="s">
        <v>21</v>
      </c>
      <c r="B647" s="15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</row>
    <row r="648" spans="1:12" ht="15.75" x14ac:dyDescent="0.25">
      <c r="A648" s="151" t="s">
        <v>0</v>
      </c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</row>
    <row r="649" spans="1:12" ht="16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6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6.5" x14ac:dyDescent="0.3">
      <c r="A651" s="3" t="s">
        <v>1</v>
      </c>
      <c r="B651" s="185" t="s">
        <v>70</v>
      </c>
      <c r="C651" s="186"/>
      <c r="D651" s="186"/>
      <c r="E651" s="186"/>
      <c r="F651" s="186"/>
      <c r="G651" s="187"/>
      <c r="H651" s="4" t="s">
        <v>2</v>
      </c>
      <c r="I651" s="5"/>
      <c r="J651" s="47" t="s">
        <v>71</v>
      </c>
      <c r="K651" s="5"/>
      <c r="L651" s="6"/>
    </row>
    <row r="652" spans="1:12" ht="16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6.5" x14ac:dyDescent="0.3">
      <c r="A653" s="7" t="s">
        <v>3</v>
      </c>
      <c r="B653" s="185" t="s">
        <v>40</v>
      </c>
      <c r="C653" s="186"/>
      <c r="D653" s="186"/>
      <c r="E653" s="187"/>
      <c r="F653" s="8" t="s">
        <v>4</v>
      </c>
      <c r="G653" s="185">
        <v>2019</v>
      </c>
      <c r="H653" s="187"/>
      <c r="I653" s="7" t="s">
        <v>5</v>
      </c>
      <c r="J653" s="205" t="s">
        <v>72</v>
      </c>
      <c r="K653" s="186"/>
      <c r="L653" s="187"/>
    </row>
    <row r="654" spans="1:12" ht="16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6.5" x14ac:dyDescent="0.3">
      <c r="A655" s="183" t="s">
        <v>6</v>
      </c>
      <c r="B655" s="184"/>
      <c r="C655" s="185" t="s">
        <v>22</v>
      </c>
      <c r="D655" s="186"/>
      <c r="E655" s="186"/>
      <c r="F655" s="186"/>
      <c r="G655" s="186"/>
      <c r="H655" s="186"/>
      <c r="I655" s="186"/>
      <c r="J655" s="186"/>
      <c r="K655" s="186"/>
      <c r="L655" s="187"/>
    </row>
    <row r="656" spans="1:12" ht="16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6.5" x14ac:dyDescent="0.3">
      <c r="A657" s="183" t="s">
        <v>7</v>
      </c>
      <c r="B657" s="184"/>
      <c r="C657" s="185" t="s">
        <v>62</v>
      </c>
      <c r="D657" s="186"/>
      <c r="E657" s="186"/>
      <c r="F657" s="186"/>
      <c r="G657" s="186"/>
      <c r="H657" s="186"/>
      <c r="I657" s="186"/>
      <c r="J657" s="186"/>
      <c r="K657" s="186"/>
      <c r="L657" s="187"/>
    </row>
    <row r="658" spans="1:12" ht="17.25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7.25" thickBot="1" x14ac:dyDescent="0.3">
      <c r="A659" s="296" t="s">
        <v>8</v>
      </c>
      <c r="B659" s="298" t="s">
        <v>9</v>
      </c>
      <c r="C659" s="300" t="s">
        <v>10</v>
      </c>
      <c r="D659" s="302" t="s">
        <v>11</v>
      </c>
      <c r="E659" s="303"/>
      <c r="F659" s="303"/>
      <c r="G659" s="303"/>
      <c r="H659" s="303"/>
      <c r="I659" s="303"/>
      <c r="J659" s="304"/>
      <c r="K659" s="305" t="s">
        <v>12</v>
      </c>
      <c r="L659" s="306"/>
    </row>
    <row r="660" spans="1:12" ht="17.25" thickBot="1" x14ac:dyDescent="0.35">
      <c r="A660" s="297"/>
      <c r="B660" s="299"/>
      <c r="C660" s="301"/>
      <c r="D660" s="154" t="s">
        <v>13</v>
      </c>
      <c r="E660" s="155"/>
      <c r="F660" s="155"/>
      <c r="G660" s="156"/>
      <c r="H660" s="9" t="s">
        <v>14</v>
      </c>
      <c r="I660" s="9" t="s">
        <v>15</v>
      </c>
      <c r="J660" s="10" t="s">
        <v>16</v>
      </c>
      <c r="K660" s="307"/>
      <c r="L660" s="308"/>
    </row>
    <row r="661" spans="1:12" ht="16.5" x14ac:dyDescent="0.3">
      <c r="A661" s="35">
        <v>45862</v>
      </c>
      <c r="B661" s="12" t="s">
        <v>283</v>
      </c>
      <c r="C661" s="11"/>
      <c r="D661" s="290" t="s">
        <v>284</v>
      </c>
      <c r="E661" s="291"/>
      <c r="F661" s="291"/>
      <c r="G661" s="292"/>
      <c r="H661" s="12">
        <v>2</v>
      </c>
      <c r="I661" s="36">
        <v>100</v>
      </c>
      <c r="J661" s="40">
        <f t="shared" ref="J661:J666" si="5">(H661*I661)*1.16</f>
        <v>231.99999999999997</v>
      </c>
      <c r="K661" s="179"/>
      <c r="L661" s="180"/>
    </row>
    <row r="662" spans="1:12" ht="16.5" x14ac:dyDescent="0.3">
      <c r="A662" s="35"/>
      <c r="B662" s="12"/>
      <c r="C662" s="11"/>
      <c r="D662" s="293" t="s">
        <v>285</v>
      </c>
      <c r="E662" s="294"/>
      <c r="F662" s="294"/>
      <c r="G662" s="295"/>
      <c r="H662" s="12">
        <v>1</v>
      </c>
      <c r="I662" s="36">
        <v>120</v>
      </c>
      <c r="J662" s="40">
        <f t="shared" si="5"/>
        <v>139.19999999999999</v>
      </c>
      <c r="K662" s="111"/>
      <c r="L662" s="112"/>
    </row>
    <row r="663" spans="1:12" ht="16.5" x14ac:dyDescent="0.3">
      <c r="A663" s="13"/>
      <c r="B663" s="14"/>
      <c r="C663" s="15"/>
      <c r="D663" s="287" t="s">
        <v>286</v>
      </c>
      <c r="E663" s="213"/>
      <c r="F663" s="213"/>
      <c r="G663" s="214"/>
      <c r="H663" s="12">
        <v>1</v>
      </c>
      <c r="I663" s="36">
        <v>120</v>
      </c>
      <c r="J663" s="40">
        <f t="shared" si="5"/>
        <v>139.19999999999999</v>
      </c>
      <c r="K663" s="17"/>
      <c r="L663" s="18"/>
    </row>
    <row r="664" spans="1:12" ht="16.5" x14ac:dyDescent="0.3">
      <c r="A664" s="13"/>
      <c r="B664" s="14"/>
      <c r="C664" s="15"/>
      <c r="D664" s="287" t="s">
        <v>287</v>
      </c>
      <c r="E664" s="213"/>
      <c r="F664" s="213"/>
      <c r="G664" s="214"/>
      <c r="H664" s="12">
        <v>1</v>
      </c>
      <c r="I664" s="36">
        <v>20</v>
      </c>
      <c r="J664" s="40">
        <f t="shared" si="5"/>
        <v>23.2</v>
      </c>
      <c r="K664" s="17"/>
      <c r="L664" s="18"/>
    </row>
    <row r="665" spans="1:12" ht="16.5" x14ac:dyDescent="0.3">
      <c r="A665" s="13"/>
      <c r="B665" s="14"/>
      <c r="C665" s="15"/>
      <c r="D665" s="287" t="s">
        <v>288</v>
      </c>
      <c r="E665" s="213"/>
      <c r="F665" s="213"/>
      <c r="G665" s="214"/>
      <c r="H665" s="12">
        <v>1</v>
      </c>
      <c r="I665" s="36">
        <v>35</v>
      </c>
      <c r="J665" s="40">
        <f t="shared" si="5"/>
        <v>40.599999999999994</v>
      </c>
      <c r="K665" s="17"/>
      <c r="L665" s="18"/>
    </row>
    <row r="666" spans="1:12" ht="17.25" thickBot="1" x14ac:dyDescent="0.35">
      <c r="A666" s="13"/>
      <c r="B666" s="14"/>
      <c r="C666" s="15"/>
      <c r="D666" s="287" t="s">
        <v>155</v>
      </c>
      <c r="E666" s="213"/>
      <c r="F666" s="213"/>
      <c r="G666" s="214"/>
      <c r="H666" s="16">
        <v>1</v>
      </c>
      <c r="I666" s="37">
        <v>130</v>
      </c>
      <c r="J666" s="40">
        <f t="shared" si="5"/>
        <v>150.79999999999998</v>
      </c>
      <c r="K666" s="17"/>
      <c r="L666" s="18"/>
    </row>
    <row r="667" spans="1:12" ht="17.25" thickBot="1" x14ac:dyDescent="0.35">
      <c r="A667" s="13"/>
      <c r="B667" s="14"/>
      <c r="C667" s="15"/>
      <c r="D667" s="282" t="s">
        <v>17</v>
      </c>
      <c r="E667" s="283"/>
      <c r="F667" s="283"/>
      <c r="G667" s="284"/>
      <c r="H667" s="20"/>
      <c r="I667" s="39"/>
      <c r="J667" s="43"/>
      <c r="K667" s="45"/>
      <c r="L667" s="46"/>
    </row>
    <row r="668" spans="1:12" ht="16.5" x14ac:dyDescent="0.3">
      <c r="A668" s="13"/>
      <c r="B668" s="14"/>
      <c r="C668" s="15"/>
      <c r="D668" s="287" t="s">
        <v>66</v>
      </c>
      <c r="E668" s="213"/>
      <c r="F668" s="213"/>
      <c r="G668" s="214"/>
      <c r="H668" s="12">
        <v>1</v>
      </c>
      <c r="I668" s="36">
        <v>500</v>
      </c>
      <c r="J668" s="40">
        <f>(H668*I668)*1.16</f>
        <v>580</v>
      </c>
      <c r="K668" s="179"/>
      <c r="L668" s="180"/>
    </row>
    <row r="669" spans="1:12" ht="17.25" thickBot="1" x14ac:dyDescent="0.35">
      <c r="A669" s="13"/>
      <c r="B669" s="14"/>
      <c r="C669" s="15"/>
      <c r="D669" s="287"/>
      <c r="E669" s="213"/>
      <c r="F669" s="213"/>
      <c r="G669" s="214"/>
      <c r="H669" s="16"/>
      <c r="I669" s="37"/>
      <c r="J669" s="40">
        <f>(H669*I669)*1.16</f>
        <v>0</v>
      </c>
      <c r="K669" s="288"/>
      <c r="L669" s="289"/>
    </row>
    <row r="670" spans="1:12" ht="17.25" thickBot="1" x14ac:dyDescent="0.35">
      <c r="A670" s="26" t="s">
        <v>18</v>
      </c>
      <c r="B670" s="27"/>
      <c r="C670" s="28"/>
      <c r="D670" s="158"/>
      <c r="E670" s="159"/>
      <c r="F670" s="159"/>
      <c r="G670" s="160"/>
      <c r="H670" s="29"/>
      <c r="I670" s="29"/>
      <c r="J670" s="44">
        <f>SUM(J661:J669)</f>
        <v>1305</v>
      </c>
      <c r="K670" s="30"/>
      <c r="L670" s="31"/>
    </row>
    <row r="671" spans="1:12" ht="16.5" x14ac:dyDescent="0.3">
      <c r="A671" s="1"/>
      <c r="B671" s="161"/>
      <c r="C671" s="161"/>
      <c r="D671" s="32"/>
      <c r="E671" s="33"/>
      <c r="F671" s="33"/>
      <c r="G671" s="1"/>
      <c r="H671" s="34"/>
      <c r="I671" s="34"/>
      <c r="J671" s="34"/>
      <c r="K671" s="34"/>
      <c r="L671" s="1"/>
    </row>
    <row r="672" spans="1:12" ht="16.5" x14ac:dyDescent="0.3">
      <c r="A672" s="151" t="s">
        <v>20</v>
      </c>
      <c r="B672" s="151"/>
      <c r="C672" s="151"/>
      <c r="D672" s="151" t="s">
        <v>27</v>
      </c>
      <c r="E672" s="151"/>
      <c r="F672" s="151"/>
      <c r="G672" s="151"/>
      <c r="I672" s="151" t="s">
        <v>19</v>
      </c>
      <c r="J672" s="151"/>
      <c r="K672" s="151"/>
      <c r="L672" s="33"/>
    </row>
    <row r="673" spans="1:12" ht="16.5" x14ac:dyDescent="0.3">
      <c r="A673" s="174" t="s">
        <v>62</v>
      </c>
      <c r="B673" s="174"/>
      <c r="C673" s="174"/>
      <c r="D673" s="174" t="s">
        <v>87</v>
      </c>
      <c r="E673" s="174"/>
      <c r="F673" s="174"/>
      <c r="G673" s="174"/>
      <c r="I673" s="174" t="s">
        <v>60</v>
      </c>
      <c r="J673" s="174"/>
      <c r="K673" s="174"/>
      <c r="L673" s="33"/>
    </row>
    <row r="674" spans="1:12" ht="16.5" x14ac:dyDescent="0.3">
      <c r="A674" s="212" t="s">
        <v>47</v>
      </c>
      <c r="B674" s="212"/>
      <c r="C674" s="212"/>
      <c r="D674" s="212" t="s">
        <v>83</v>
      </c>
      <c r="E674" s="212"/>
      <c r="F674" s="212"/>
      <c r="G674" s="212"/>
      <c r="H674" s="69"/>
      <c r="I674" s="212" t="s">
        <v>28</v>
      </c>
      <c r="J674" s="212"/>
      <c r="K674" s="212"/>
      <c r="L674" s="33"/>
    </row>
    <row r="682" spans="1:12" ht="16.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5.75" x14ac:dyDescent="0.25">
      <c r="A683" s="157" t="s">
        <v>21</v>
      </c>
      <c r="B683" s="15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</row>
    <row r="684" spans="1:12" ht="15.75" x14ac:dyDescent="0.25">
      <c r="A684" s="151" t="s">
        <v>0</v>
      </c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</row>
    <row r="685" spans="1:12" ht="16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6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6.5" x14ac:dyDescent="0.3">
      <c r="A687" s="3" t="s">
        <v>1</v>
      </c>
      <c r="B687" s="185" t="s">
        <v>70</v>
      </c>
      <c r="C687" s="186"/>
      <c r="D687" s="186"/>
      <c r="E687" s="186"/>
      <c r="F687" s="186"/>
      <c r="G687" s="187"/>
      <c r="H687" s="4" t="s">
        <v>2</v>
      </c>
      <c r="I687" s="5"/>
      <c r="J687" s="47" t="s">
        <v>71</v>
      </c>
      <c r="K687" s="5"/>
      <c r="L687" s="6"/>
    </row>
    <row r="688" spans="1:12" ht="16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6.5" x14ac:dyDescent="0.3">
      <c r="A689" s="7" t="s">
        <v>3</v>
      </c>
      <c r="B689" s="185" t="s">
        <v>40</v>
      </c>
      <c r="C689" s="186"/>
      <c r="D689" s="186"/>
      <c r="E689" s="187"/>
      <c r="F689" s="8" t="s">
        <v>4</v>
      </c>
      <c r="G689" s="185">
        <v>2019</v>
      </c>
      <c r="H689" s="187"/>
      <c r="I689" s="7" t="s">
        <v>5</v>
      </c>
      <c r="J689" s="205" t="s">
        <v>72</v>
      </c>
      <c r="K689" s="186"/>
      <c r="L689" s="187"/>
    </row>
    <row r="690" spans="1:12" ht="16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6.5" x14ac:dyDescent="0.3">
      <c r="A691" s="183" t="s">
        <v>6</v>
      </c>
      <c r="B691" s="184"/>
      <c r="C691" s="185" t="s">
        <v>22</v>
      </c>
      <c r="D691" s="186"/>
      <c r="E691" s="186"/>
      <c r="F691" s="186"/>
      <c r="G691" s="186"/>
      <c r="H691" s="186"/>
      <c r="I691" s="186"/>
      <c r="J691" s="186"/>
      <c r="K691" s="186"/>
      <c r="L691" s="187"/>
    </row>
    <row r="692" spans="1:12" ht="16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6.5" x14ac:dyDescent="0.3">
      <c r="A693" s="183" t="s">
        <v>7</v>
      </c>
      <c r="B693" s="184"/>
      <c r="C693" s="185" t="s">
        <v>62</v>
      </c>
      <c r="D693" s="186"/>
      <c r="E693" s="186"/>
      <c r="F693" s="186"/>
      <c r="G693" s="186"/>
      <c r="H693" s="186"/>
      <c r="I693" s="186"/>
      <c r="J693" s="186"/>
      <c r="K693" s="186"/>
      <c r="L693" s="187"/>
    </row>
    <row r="694" spans="1:12" ht="17.25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7.25" thickBot="1" x14ac:dyDescent="0.3">
      <c r="A695" s="296" t="s">
        <v>8</v>
      </c>
      <c r="B695" s="298" t="s">
        <v>9</v>
      </c>
      <c r="C695" s="300" t="s">
        <v>10</v>
      </c>
      <c r="D695" s="302" t="s">
        <v>11</v>
      </c>
      <c r="E695" s="303"/>
      <c r="F695" s="303"/>
      <c r="G695" s="303"/>
      <c r="H695" s="303"/>
      <c r="I695" s="303"/>
      <c r="J695" s="304"/>
      <c r="K695" s="305" t="s">
        <v>12</v>
      </c>
      <c r="L695" s="306"/>
    </row>
    <row r="696" spans="1:12" ht="17.25" thickBot="1" x14ac:dyDescent="0.35">
      <c r="A696" s="297"/>
      <c r="B696" s="299"/>
      <c r="C696" s="301"/>
      <c r="D696" s="154" t="s">
        <v>13</v>
      </c>
      <c r="E696" s="155"/>
      <c r="F696" s="155"/>
      <c r="G696" s="156"/>
      <c r="H696" s="9" t="s">
        <v>14</v>
      </c>
      <c r="I696" s="9" t="s">
        <v>15</v>
      </c>
      <c r="J696" s="10" t="s">
        <v>16</v>
      </c>
      <c r="K696" s="307"/>
      <c r="L696" s="308"/>
    </row>
    <row r="697" spans="1:12" ht="16.5" x14ac:dyDescent="0.3">
      <c r="A697" s="35">
        <v>45923</v>
      </c>
      <c r="B697" s="150" t="s">
        <v>336</v>
      </c>
      <c r="C697" s="11"/>
      <c r="D697" s="290" t="s">
        <v>323</v>
      </c>
      <c r="E697" s="291"/>
      <c r="F697" s="291"/>
      <c r="G697" s="292"/>
      <c r="H697" s="12">
        <v>1</v>
      </c>
      <c r="I697" s="36">
        <v>112.24</v>
      </c>
      <c r="J697" s="40">
        <f>(H697*I697)*1.16</f>
        <v>130.19839999999999</v>
      </c>
      <c r="K697" s="179"/>
      <c r="L697" s="180"/>
    </row>
    <row r="698" spans="1:12" ht="16.5" x14ac:dyDescent="0.3">
      <c r="A698" s="35"/>
      <c r="B698" s="12"/>
      <c r="C698" s="11"/>
      <c r="D698" s="293" t="s">
        <v>337</v>
      </c>
      <c r="E698" s="294"/>
      <c r="F698" s="294"/>
      <c r="G698" s="295"/>
      <c r="H698" s="12">
        <v>1</v>
      </c>
      <c r="I698" s="36">
        <v>1360.2</v>
      </c>
      <c r="J698" s="40">
        <f>(H698*I698)*1.16</f>
        <v>1577.8319999999999</v>
      </c>
      <c r="K698" s="111"/>
      <c r="L698" s="112"/>
    </row>
    <row r="699" spans="1:12" ht="16.5" x14ac:dyDescent="0.3">
      <c r="A699" s="13"/>
      <c r="B699" s="14"/>
      <c r="C699" s="15"/>
      <c r="D699" s="287"/>
      <c r="E699" s="213"/>
      <c r="F699" s="213"/>
      <c r="G699" s="214"/>
      <c r="H699" s="12"/>
      <c r="I699" s="36"/>
      <c r="J699" s="40">
        <f>(H699*I699)*1.16</f>
        <v>0</v>
      </c>
      <c r="K699" s="17"/>
      <c r="L699" s="18"/>
    </row>
    <row r="700" spans="1:12" ht="17.25" thickBot="1" x14ac:dyDescent="0.35">
      <c r="A700" s="13"/>
      <c r="B700" s="14"/>
      <c r="C700" s="15"/>
      <c r="D700" s="287"/>
      <c r="E700" s="213"/>
      <c r="F700" s="213"/>
      <c r="G700" s="214"/>
      <c r="H700" s="16"/>
      <c r="I700" s="37"/>
      <c r="J700" s="40">
        <f>(H700*I700)*1.16</f>
        <v>0</v>
      </c>
      <c r="K700" s="17"/>
      <c r="L700" s="18"/>
    </row>
    <row r="701" spans="1:12" ht="17.25" thickBot="1" x14ac:dyDescent="0.35">
      <c r="A701" s="13"/>
      <c r="B701" s="14"/>
      <c r="C701" s="15"/>
      <c r="D701" s="282" t="s">
        <v>17</v>
      </c>
      <c r="E701" s="283"/>
      <c r="F701" s="283"/>
      <c r="G701" s="284"/>
      <c r="H701" s="20"/>
      <c r="I701" s="39"/>
      <c r="J701" s="43"/>
      <c r="K701" s="45"/>
      <c r="L701" s="46"/>
    </row>
    <row r="702" spans="1:12" ht="16.5" x14ac:dyDescent="0.3">
      <c r="A702" s="13"/>
      <c r="B702" s="14"/>
      <c r="C702" s="15"/>
      <c r="D702" s="287" t="s">
        <v>316</v>
      </c>
      <c r="E702" s="213"/>
      <c r="F702" s="213"/>
      <c r="G702" s="214"/>
      <c r="H702" s="12">
        <v>1</v>
      </c>
      <c r="I702" s="36">
        <v>860.02</v>
      </c>
      <c r="J702" s="40">
        <f>(H702*I702)*1.16</f>
        <v>997.62319999999988</v>
      </c>
      <c r="K702" s="179"/>
      <c r="L702" s="180"/>
    </row>
    <row r="703" spans="1:12" ht="17.25" thickBot="1" x14ac:dyDescent="0.35">
      <c r="A703" s="13"/>
      <c r="B703" s="14"/>
      <c r="C703" s="15"/>
      <c r="D703" s="287"/>
      <c r="E703" s="213"/>
      <c r="F703" s="213"/>
      <c r="G703" s="214"/>
      <c r="H703" s="16"/>
      <c r="I703" s="37"/>
      <c r="J703" s="40">
        <f>(H703*I703)*1.16</f>
        <v>0</v>
      </c>
      <c r="K703" s="288"/>
      <c r="L703" s="289"/>
    </row>
    <row r="704" spans="1:12" ht="17.25" thickBot="1" x14ac:dyDescent="0.35">
      <c r="A704" s="26" t="s">
        <v>18</v>
      </c>
      <c r="B704" s="27"/>
      <c r="C704" s="28"/>
      <c r="D704" s="158"/>
      <c r="E704" s="159"/>
      <c r="F704" s="159"/>
      <c r="G704" s="160"/>
      <c r="H704" s="29"/>
      <c r="I704" s="29"/>
      <c r="J704" s="44">
        <f>SUM(J697:J703)</f>
        <v>2705.6535999999996</v>
      </c>
      <c r="K704" s="30"/>
      <c r="L704" s="31"/>
    </row>
    <row r="705" spans="1:12" ht="16.5" x14ac:dyDescent="0.3">
      <c r="A705" s="1"/>
      <c r="B705" s="161"/>
      <c r="C705" s="161"/>
      <c r="D705" s="32"/>
      <c r="E705" s="33"/>
      <c r="F705" s="33"/>
      <c r="G705" s="1"/>
      <c r="H705" s="34"/>
      <c r="I705" s="34"/>
      <c r="J705" s="34"/>
      <c r="K705" s="34"/>
      <c r="L705" s="1"/>
    </row>
    <row r="706" spans="1:12" ht="16.5" x14ac:dyDescent="0.3">
      <c r="A706" s="151" t="s">
        <v>20</v>
      </c>
      <c r="B706" s="151"/>
      <c r="C706" s="151"/>
      <c r="D706" s="151" t="s">
        <v>27</v>
      </c>
      <c r="E706" s="151"/>
      <c r="F706" s="151"/>
      <c r="G706" s="151"/>
      <c r="I706" s="151" t="s">
        <v>19</v>
      </c>
      <c r="J706" s="151"/>
      <c r="K706" s="151"/>
      <c r="L706" s="33"/>
    </row>
    <row r="707" spans="1:12" ht="16.5" x14ac:dyDescent="0.3">
      <c r="A707" s="174" t="s">
        <v>62</v>
      </c>
      <c r="B707" s="174"/>
      <c r="C707" s="174"/>
      <c r="D707" s="174" t="s">
        <v>87</v>
      </c>
      <c r="E707" s="174"/>
      <c r="F707" s="174"/>
      <c r="G707" s="174"/>
      <c r="I707" s="174" t="s">
        <v>60</v>
      </c>
      <c r="J707" s="174"/>
      <c r="K707" s="174"/>
      <c r="L707" s="33"/>
    </row>
    <row r="708" spans="1:12" ht="16.5" x14ac:dyDescent="0.3">
      <c r="A708" s="212" t="s">
        <v>47</v>
      </c>
      <c r="B708" s="212"/>
      <c r="C708" s="212"/>
      <c r="D708" s="212" t="s">
        <v>83</v>
      </c>
      <c r="E708" s="212"/>
      <c r="F708" s="212"/>
      <c r="G708" s="212"/>
      <c r="H708" s="69"/>
      <c r="I708" s="212" t="s">
        <v>28</v>
      </c>
      <c r="J708" s="212"/>
      <c r="K708" s="212"/>
      <c r="L708" s="33"/>
    </row>
    <row r="712" spans="1:12" ht="16.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5.75" x14ac:dyDescent="0.25">
      <c r="A713" s="157" t="s">
        <v>21</v>
      </c>
      <c r="B713" s="15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</row>
    <row r="714" spans="1:12" ht="15.75" x14ac:dyDescent="0.25">
      <c r="A714" s="151" t="s">
        <v>0</v>
      </c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</row>
    <row r="715" spans="1:12" ht="16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6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6.5" x14ac:dyDescent="0.3">
      <c r="A717" s="3" t="s">
        <v>1</v>
      </c>
      <c r="B717" s="183" t="s">
        <v>44</v>
      </c>
      <c r="C717" s="201" t="s">
        <v>44</v>
      </c>
      <c r="D717" s="201" t="s">
        <v>44</v>
      </c>
      <c r="E717" s="201" t="s">
        <v>44</v>
      </c>
      <c r="F717" s="201" t="s">
        <v>44</v>
      </c>
      <c r="G717" s="184" t="s">
        <v>44</v>
      </c>
      <c r="H717" s="4" t="s">
        <v>2</v>
      </c>
      <c r="I717" s="5"/>
      <c r="J717" s="202" t="s">
        <v>24</v>
      </c>
      <c r="K717" s="203" t="s">
        <v>24</v>
      </c>
      <c r="L717" s="204" t="s">
        <v>24</v>
      </c>
    </row>
    <row r="718" spans="1:12" ht="16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6.5" x14ac:dyDescent="0.3">
      <c r="A719" s="7" t="s">
        <v>3</v>
      </c>
      <c r="B719" s="185" t="s">
        <v>40</v>
      </c>
      <c r="C719" s="186"/>
      <c r="D719" s="186"/>
      <c r="E719" s="187"/>
      <c r="F719" s="8" t="s">
        <v>4</v>
      </c>
      <c r="G719" s="185">
        <v>2010</v>
      </c>
      <c r="H719" s="187"/>
      <c r="I719" s="7" t="s">
        <v>5</v>
      </c>
      <c r="J719" s="205" t="s">
        <v>61</v>
      </c>
      <c r="K719" s="186" t="s">
        <v>45</v>
      </c>
      <c r="L719" s="187" t="s">
        <v>45</v>
      </c>
    </row>
    <row r="720" spans="1:12" ht="16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6.5" x14ac:dyDescent="0.3">
      <c r="A721" s="183" t="s">
        <v>6</v>
      </c>
      <c r="B721" s="184"/>
      <c r="C721" s="185" t="s">
        <v>37</v>
      </c>
      <c r="D721" s="186"/>
      <c r="E721" s="186"/>
      <c r="F721" s="186"/>
      <c r="G721" s="186"/>
      <c r="H721" s="186"/>
      <c r="I721" s="186"/>
      <c r="J721" s="186"/>
      <c r="K721" s="186"/>
      <c r="L721" s="187"/>
    </row>
    <row r="722" spans="1:12" ht="16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6.5" x14ac:dyDescent="0.3">
      <c r="A723" s="183" t="s">
        <v>7</v>
      </c>
      <c r="B723" s="184"/>
      <c r="C723" s="185" t="s">
        <v>85</v>
      </c>
      <c r="D723" s="186"/>
      <c r="E723" s="186"/>
      <c r="F723" s="186"/>
      <c r="G723" s="186"/>
      <c r="H723" s="186"/>
      <c r="I723" s="186"/>
      <c r="J723" s="186"/>
      <c r="K723" s="186"/>
      <c r="L723" s="187"/>
    </row>
    <row r="724" spans="1:12" ht="17.25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7.25" thickBot="1" x14ac:dyDescent="0.3">
      <c r="A725" s="188" t="s">
        <v>8</v>
      </c>
      <c r="B725" s="190" t="s">
        <v>9</v>
      </c>
      <c r="C725" s="192" t="s">
        <v>10</v>
      </c>
      <c r="D725" s="194" t="s">
        <v>11</v>
      </c>
      <c r="E725" s="195"/>
      <c r="F725" s="195"/>
      <c r="G725" s="195"/>
      <c r="H725" s="195"/>
      <c r="I725" s="195"/>
      <c r="J725" s="196"/>
      <c r="K725" s="197" t="s">
        <v>12</v>
      </c>
      <c r="L725" s="198"/>
    </row>
    <row r="726" spans="1:12" ht="17.25" thickBot="1" x14ac:dyDescent="0.35">
      <c r="A726" s="189"/>
      <c r="B726" s="191"/>
      <c r="C726" s="193"/>
      <c r="D726" s="154" t="s">
        <v>13</v>
      </c>
      <c r="E726" s="155"/>
      <c r="F726" s="155"/>
      <c r="G726" s="156"/>
      <c r="H726" s="114" t="s">
        <v>14</v>
      </c>
      <c r="I726" s="114" t="s">
        <v>15</v>
      </c>
      <c r="J726" s="115" t="s">
        <v>16</v>
      </c>
      <c r="K726" s="199"/>
      <c r="L726" s="200"/>
    </row>
    <row r="727" spans="1:12" ht="16.5" x14ac:dyDescent="0.3">
      <c r="A727" s="62">
        <v>45722</v>
      </c>
      <c r="B727" s="63" t="s">
        <v>115</v>
      </c>
      <c r="C727" s="64"/>
      <c r="D727" s="170" t="s">
        <v>116</v>
      </c>
      <c r="E727" s="170"/>
      <c r="F727" s="170"/>
      <c r="G727" s="171"/>
      <c r="H727" s="12">
        <v>4</v>
      </c>
      <c r="I727" s="59">
        <v>90.22</v>
      </c>
      <c r="J727" s="40">
        <f t="shared" ref="J727:J732" si="6">(H727*I727)*1.16</f>
        <v>418.62079999999997</v>
      </c>
      <c r="K727" s="172"/>
      <c r="L727" s="173"/>
    </row>
    <row r="728" spans="1:12" ht="16.5" x14ac:dyDescent="0.3">
      <c r="A728" s="13"/>
      <c r="B728" s="14"/>
      <c r="C728" s="15"/>
      <c r="D728" s="152" t="s">
        <v>117</v>
      </c>
      <c r="E728" s="152"/>
      <c r="F728" s="152"/>
      <c r="G728" s="153"/>
      <c r="H728" s="16">
        <v>1</v>
      </c>
      <c r="I728" s="59">
        <v>112.24</v>
      </c>
      <c r="J728" s="40">
        <f t="shared" si="6"/>
        <v>130.19839999999999</v>
      </c>
      <c r="K728" s="162"/>
      <c r="L728" s="163"/>
    </row>
    <row r="729" spans="1:12" ht="16.5" x14ac:dyDescent="0.3">
      <c r="A729" s="13"/>
      <c r="B729" s="14"/>
      <c r="C729" s="15"/>
      <c r="D729" s="152" t="s">
        <v>118</v>
      </c>
      <c r="E729" s="152"/>
      <c r="F729" s="152"/>
      <c r="G729" s="153"/>
      <c r="H729" s="16">
        <v>1</v>
      </c>
      <c r="I729" s="59">
        <v>92.08</v>
      </c>
      <c r="J729" s="40">
        <f t="shared" si="6"/>
        <v>106.8128</v>
      </c>
      <c r="K729" s="70"/>
      <c r="L729" s="71"/>
    </row>
    <row r="730" spans="1:12" ht="16.5" x14ac:dyDescent="0.3">
      <c r="A730" s="13"/>
      <c r="B730" s="14"/>
      <c r="C730" s="15"/>
      <c r="D730" s="152" t="s">
        <v>119</v>
      </c>
      <c r="E730" s="152"/>
      <c r="F730" s="152"/>
      <c r="G730" s="153"/>
      <c r="H730" s="16">
        <v>1</v>
      </c>
      <c r="I730" s="59">
        <v>560.62</v>
      </c>
      <c r="J730" s="40">
        <f t="shared" si="6"/>
        <v>650.31919999999991</v>
      </c>
      <c r="K730" s="70"/>
      <c r="L730" s="71"/>
    </row>
    <row r="731" spans="1:12" ht="16.5" x14ac:dyDescent="0.3">
      <c r="A731" s="13"/>
      <c r="B731" s="14"/>
      <c r="C731" s="15"/>
      <c r="D731" s="152" t="s">
        <v>120</v>
      </c>
      <c r="E731" s="152"/>
      <c r="F731" s="152"/>
      <c r="G731" s="153"/>
      <c r="H731" s="16">
        <v>1</v>
      </c>
      <c r="I731" s="59">
        <v>220.48</v>
      </c>
      <c r="J731" s="40">
        <f t="shared" si="6"/>
        <v>255.75679999999997</v>
      </c>
      <c r="K731" s="70"/>
      <c r="L731" s="71"/>
    </row>
    <row r="732" spans="1:12" ht="16.5" x14ac:dyDescent="0.3">
      <c r="A732" s="13"/>
      <c r="B732" s="14"/>
      <c r="C732" s="15"/>
      <c r="D732" s="152" t="s">
        <v>121</v>
      </c>
      <c r="E732" s="152"/>
      <c r="F732" s="152"/>
      <c r="G732" s="153"/>
      <c r="H732" s="16">
        <v>5</v>
      </c>
      <c r="I732" s="59">
        <v>126.88</v>
      </c>
      <c r="J732" s="40">
        <f t="shared" si="6"/>
        <v>735.90399999999988</v>
      </c>
      <c r="K732" s="162"/>
      <c r="L732" s="163"/>
    </row>
    <row r="733" spans="1:12" ht="17.25" thickBot="1" x14ac:dyDescent="0.35">
      <c r="A733" s="13"/>
      <c r="B733" s="14"/>
      <c r="C733" s="15"/>
      <c r="D733" s="166" t="s">
        <v>17</v>
      </c>
      <c r="E733" s="166"/>
      <c r="F733" s="166"/>
      <c r="G733" s="167"/>
      <c r="H733" s="60"/>
      <c r="I733" s="61"/>
      <c r="J733" s="68"/>
      <c r="K733" s="168"/>
      <c r="L733" s="169"/>
    </row>
    <row r="734" spans="1:12" ht="17.25" thickBot="1" x14ac:dyDescent="0.35">
      <c r="A734" s="56"/>
      <c r="B734" s="16"/>
      <c r="C734" s="57"/>
      <c r="D734" s="177" t="s">
        <v>114</v>
      </c>
      <c r="E734" s="177"/>
      <c r="F734" s="177"/>
      <c r="G734" s="178"/>
      <c r="H734" s="12">
        <v>1</v>
      </c>
      <c r="I734" s="59">
        <v>860.44</v>
      </c>
      <c r="J734" s="40">
        <f>(H734*I734)*1.16</f>
        <v>998.11040000000003</v>
      </c>
      <c r="K734" s="179"/>
      <c r="L734" s="180"/>
    </row>
    <row r="735" spans="1:12" ht="17.25" thickBot="1" x14ac:dyDescent="0.35">
      <c r="A735" s="26" t="s">
        <v>18</v>
      </c>
      <c r="B735" s="27"/>
      <c r="C735" s="28"/>
      <c r="D735" s="158"/>
      <c r="E735" s="159"/>
      <c r="F735" s="159"/>
      <c r="G735" s="160"/>
      <c r="H735" s="29"/>
      <c r="I735" s="29"/>
      <c r="J735" s="44">
        <f>SUM(J727:J734)</f>
        <v>3295.7223999999997</v>
      </c>
      <c r="K735" s="30"/>
      <c r="L735" s="31"/>
    </row>
    <row r="736" spans="1:12" ht="16.5" x14ac:dyDescent="0.3">
      <c r="A736" s="1"/>
      <c r="B736" s="161"/>
      <c r="C736" s="161"/>
      <c r="D736" s="32"/>
      <c r="E736" s="33"/>
      <c r="F736" s="33"/>
      <c r="G736" s="1"/>
      <c r="H736" s="34"/>
      <c r="I736" s="34"/>
      <c r="J736" s="34"/>
      <c r="K736" s="34"/>
      <c r="L736" s="1"/>
    </row>
    <row r="737" spans="1:12" ht="16.5" x14ac:dyDescent="0.3">
      <c r="A737" s="151" t="s">
        <v>20</v>
      </c>
      <c r="B737" s="151"/>
      <c r="C737" s="151"/>
      <c r="D737" s="151" t="s">
        <v>27</v>
      </c>
      <c r="E737" s="151"/>
      <c r="F737" s="151"/>
      <c r="G737" s="151"/>
      <c r="I737" s="151" t="s">
        <v>19</v>
      </c>
      <c r="J737" s="151"/>
      <c r="K737" s="151"/>
      <c r="L737" s="33"/>
    </row>
    <row r="738" spans="1:12" ht="16.5" x14ac:dyDescent="0.3">
      <c r="A738" s="174" t="s">
        <v>62</v>
      </c>
      <c r="B738" s="174"/>
      <c r="C738" s="174"/>
      <c r="D738" s="174" t="s">
        <v>87</v>
      </c>
      <c r="E738" s="174"/>
      <c r="F738" s="174"/>
      <c r="G738" s="174"/>
      <c r="I738" s="174" t="s">
        <v>60</v>
      </c>
      <c r="J738" s="174"/>
      <c r="K738" s="174"/>
      <c r="L738" s="33"/>
    </row>
    <row r="739" spans="1:12" ht="16.5" x14ac:dyDescent="0.3">
      <c r="A739" s="175" t="s">
        <v>47</v>
      </c>
      <c r="B739" s="175"/>
      <c r="C739" s="175"/>
      <c r="D739" s="175" t="s">
        <v>83</v>
      </c>
      <c r="E739" s="175"/>
      <c r="F739" s="175"/>
      <c r="G739" s="175"/>
      <c r="H739" s="69"/>
      <c r="I739" s="175" t="s">
        <v>28</v>
      </c>
      <c r="J739" s="175"/>
      <c r="K739" s="175"/>
      <c r="L739" s="33"/>
    </row>
    <row r="744" spans="1:12" ht="16.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5.75" x14ac:dyDescent="0.25">
      <c r="A745" s="157" t="s">
        <v>21</v>
      </c>
      <c r="B745" s="15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</row>
    <row r="746" spans="1:12" ht="15.75" x14ac:dyDescent="0.25">
      <c r="A746" s="151" t="s">
        <v>0</v>
      </c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</row>
    <row r="747" spans="1:12" ht="16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6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6.5" x14ac:dyDescent="0.3">
      <c r="A749" s="3" t="s">
        <v>1</v>
      </c>
      <c r="B749" s="183" t="s">
        <v>44</v>
      </c>
      <c r="C749" s="201" t="s">
        <v>44</v>
      </c>
      <c r="D749" s="201" t="s">
        <v>44</v>
      </c>
      <c r="E749" s="201" t="s">
        <v>44</v>
      </c>
      <c r="F749" s="201" t="s">
        <v>44</v>
      </c>
      <c r="G749" s="184" t="s">
        <v>44</v>
      </c>
      <c r="H749" s="4" t="s">
        <v>2</v>
      </c>
      <c r="I749" s="5"/>
      <c r="J749" s="202" t="s">
        <v>24</v>
      </c>
      <c r="K749" s="203" t="s">
        <v>24</v>
      </c>
      <c r="L749" s="204" t="s">
        <v>24</v>
      </c>
    </row>
    <row r="750" spans="1:12" ht="16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6.5" x14ac:dyDescent="0.3">
      <c r="A751" s="7" t="s">
        <v>3</v>
      </c>
      <c r="B751" s="185" t="s">
        <v>40</v>
      </c>
      <c r="C751" s="186"/>
      <c r="D751" s="186"/>
      <c r="E751" s="187"/>
      <c r="F751" s="8" t="s">
        <v>4</v>
      </c>
      <c r="G751" s="185">
        <v>2010</v>
      </c>
      <c r="H751" s="187"/>
      <c r="I751" s="7" t="s">
        <v>5</v>
      </c>
      <c r="J751" s="205" t="s">
        <v>61</v>
      </c>
      <c r="K751" s="186" t="s">
        <v>45</v>
      </c>
      <c r="L751" s="187" t="s">
        <v>45</v>
      </c>
    </row>
    <row r="752" spans="1:12" ht="16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6.5" x14ac:dyDescent="0.3">
      <c r="A753" s="183" t="s">
        <v>6</v>
      </c>
      <c r="B753" s="184"/>
      <c r="C753" s="185" t="s">
        <v>37</v>
      </c>
      <c r="D753" s="186"/>
      <c r="E753" s="186"/>
      <c r="F753" s="186"/>
      <c r="G753" s="186"/>
      <c r="H753" s="186"/>
      <c r="I753" s="186"/>
      <c r="J753" s="186"/>
      <c r="K753" s="186"/>
      <c r="L753" s="187"/>
    </row>
    <row r="754" spans="1:12" ht="16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6.5" x14ac:dyDescent="0.3">
      <c r="A755" s="183" t="s">
        <v>7</v>
      </c>
      <c r="B755" s="184"/>
      <c r="C755" s="185" t="s">
        <v>85</v>
      </c>
      <c r="D755" s="186"/>
      <c r="E755" s="186"/>
      <c r="F755" s="186"/>
      <c r="G755" s="186"/>
      <c r="H755" s="186"/>
      <c r="I755" s="186"/>
      <c r="J755" s="186"/>
      <c r="K755" s="186"/>
      <c r="L755" s="187"/>
    </row>
    <row r="756" spans="1:12" ht="17.25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7.25" thickBot="1" x14ac:dyDescent="0.3">
      <c r="A757" s="188" t="s">
        <v>8</v>
      </c>
      <c r="B757" s="190" t="s">
        <v>9</v>
      </c>
      <c r="C757" s="192" t="s">
        <v>10</v>
      </c>
      <c r="D757" s="194" t="s">
        <v>11</v>
      </c>
      <c r="E757" s="195"/>
      <c r="F757" s="195"/>
      <c r="G757" s="195"/>
      <c r="H757" s="195"/>
      <c r="I757" s="195"/>
      <c r="J757" s="196"/>
      <c r="K757" s="197" t="s">
        <v>12</v>
      </c>
      <c r="L757" s="198"/>
    </row>
    <row r="758" spans="1:12" ht="17.25" thickBot="1" x14ac:dyDescent="0.35">
      <c r="A758" s="189"/>
      <c r="B758" s="191"/>
      <c r="C758" s="193"/>
      <c r="D758" s="154" t="s">
        <v>13</v>
      </c>
      <c r="E758" s="155"/>
      <c r="F758" s="155"/>
      <c r="G758" s="156"/>
      <c r="H758" s="114" t="s">
        <v>14</v>
      </c>
      <c r="I758" s="114" t="s">
        <v>15</v>
      </c>
      <c r="J758" s="115" t="s">
        <v>16</v>
      </c>
      <c r="K758" s="199"/>
      <c r="L758" s="200"/>
    </row>
    <row r="759" spans="1:12" ht="16.5" x14ac:dyDescent="0.3">
      <c r="A759" s="62">
        <v>45754</v>
      </c>
      <c r="B759" s="63" t="s">
        <v>162</v>
      </c>
      <c r="C759" s="64"/>
      <c r="D759" s="170" t="s">
        <v>157</v>
      </c>
      <c r="E759" s="170"/>
      <c r="F759" s="170"/>
      <c r="G759" s="171"/>
      <c r="H759" s="12">
        <v>1</v>
      </c>
      <c r="I759" s="59">
        <v>1550</v>
      </c>
      <c r="J759" s="40">
        <f>(H759*I759)*1.16</f>
        <v>1797.9999999999998</v>
      </c>
      <c r="K759" s="172"/>
      <c r="L759" s="173"/>
    </row>
    <row r="760" spans="1:12" ht="16.5" x14ac:dyDescent="0.3">
      <c r="A760" s="13"/>
      <c r="B760" s="14"/>
      <c r="C760" s="15"/>
      <c r="D760" s="152" t="s">
        <v>158</v>
      </c>
      <c r="E760" s="152"/>
      <c r="F760" s="152"/>
      <c r="G760" s="153"/>
      <c r="H760" s="16">
        <v>1</v>
      </c>
      <c r="I760" s="59">
        <v>670</v>
      </c>
      <c r="J760" s="40">
        <f>(H760*I760)*1.16</f>
        <v>777.19999999999993</v>
      </c>
      <c r="K760" s="162"/>
      <c r="L760" s="163"/>
    </row>
    <row r="761" spans="1:12" ht="16.5" x14ac:dyDescent="0.3">
      <c r="A761" s="13"/>
      <c r="B761" s="14"/>
      <c r="C761" s="15"/>
      <c r="D761" s="152" t="s">
        <v>159</v>
      </c>
      <c r="E761" s="152"/>
      <c r="F761" s="152"/>
      <c r="G761" s="153"/>
      <c r="H761" s="16">
        <v>1</v>
      </c>
      <c r="I761" s="59">
        <v>380</v>
      </c>
      <c r="J761" s="40">
        <f>(H761*I761)*1.16</f>
        <v>440.79999999999995</v>
      </c>
      <c r="K761" s="70"/>
      <c r="L761" s="71"/>
    </row>
    <row r="762" spans="1:12" ht="16.5" x14ac:dyDescent="0.3">
      <c r="A762" s="13"/>
      <c r="B762" s="14"/>
      <c r="C762" s="15"/>
      <c r="D762" s="152"/>
      <c r="E762" s="152"/>
      <c r="F762" s="152"/>
      <c r="G762" s="153"/>
      <c r="H762" s="16"/>
      <c r="I762" s="59"/>
      <c r="J762" s="40">
        <f>(H762*I762)*1.16</f>
        <v>0</v>
      </c>
      <c r="K762" s="70"/>
      <c r="L762" s="71"/>
    </row>
    <row r="763" spans="1:12" ht="17.25" thickBot="1" x14ac:dyDescent="0.35">
      <c r="A763" s="13"/>
      <c r="B763" s="14"/>
      <c r="C763" s="15"/>
      <c r="D763" s="166" t="s">
        <v>17</v>
      </c>
      <c r="E763" s="166"/>
      <c r="F763" s="166"/>
      <c r="G763" s="167"/>
      <c r="H763" s="60"/>
      <c r="I763" s="61"/>
      <c r="J763" s="68"/>
      <c r="K763" s="168"/>
      <c r="L763" s="169"/>
    </row>
    <row r="764" spans="1:12" ht="16.5" x14ac:dyDescent="0.3">
      <c r="A764" s="13"/>
      <c r="B764" s="14"/>
      <c r="C764" s="15"/>
      <c r="D764" s="177" t="s">
        <v>160</v>
      </c>
      <c r="E764" s="177"/>
      <c r="F764" s="177"/>
      <c r="G764" s="178"/>
      <c r="H764" s="12">
        <v>1</v>
      </c>
      <c r="I764" s="59">
        <v>450</v>
      </c>
      <c r="J764" s="40">
        <f>(H764*I764)*1.16</f>
        <v>522</v>
      </c>
      <c r="K764" s="127"/>
      <c r="L764" s="128"/>
    </row>
    <row r="765" spans="1:12" ht="17.25" thickBot="1" x14ac:dyDescent="0.35">
      <c r="A765" s="13"/>
      <c r="B765" s="14"/>
      <c r="C765" s="15"/>
      <c r="D765" s="166" t="s">
        <v>161</v>
      </c>
      <c r="E765" s="166"/>
      <c r="F765" s="166"/>
      <c r="G765" s="167"/>
      <c r="H765" s="58"/>
      <c r="I765" s="129"/>
      <c r="J765" s="130"/>
      <c r="K765" s="127"/>
      <c r="L765" s="128"/>
    </row>
    <row r="766" spans="1:12" ht="17.25" thickBot="1" x14ac:dyDescent="0.35">
      <c r="A766" s="56"/>
      <c r="B766" s="16"/>
      <c r="C766" s="57"/>
      <c r="D766" s="285" t="s">
        <v>160</v>
      </c>
      <c r="E766" s="286"/>
      <c r="F766" s="286"/>
      <c r="G766" s="286"/>
      <c r="H766">
        <v>1</v>
      </c>
      <c r="I766" s="131">
        <v>38.14</v>
      </c>
      <c r="J766" s="131">
        <f>I766</f>
        <v>38.14</v>
      </c>
      <c r="K766" s="179"/>
      <c r="L766" s="180"/>
    </row>
    <row r="767" spans="1:12" ht="17.25" thickBot="1" x14ac:dyDescent="0.35">
      <c r="A767" s="26" t="s">
        <v>18</v>
      </c>
      <c r="B767" s="27"/>
      <c r="C767" s="28"/>
      <c r="D767" s="158"/>
      <c r="E767" s="159"/>
      <c r="F767" s="159"/>
      <c r="G767" s="160"/>
      <c r="H767" s="29"/>
      <c r="I767" s="29"/>
      <c r="J767" s="44">
        <f>SUM(J759:J764)-J766</f>
        <v>3499.86</v>
      </c>
      <c r="K767" s="30"/>
      <c r="L767" s="31"/>
    </row>
    <row r="768" spans="1:12" ht="16.5" x14ac:dyDescent="0.3">
      <c r="A768" s="1"/>
      <c r="B768" s="161"/>
      <c r="C768" s="161"/>
      <c r="D768" s="32"/>
      <c r="E768" s="33"/>
      <c r="F768" s="33"/>
      <c r="G768" s="1"/>
      <c r="H768" s="34"/>
      <c r="I768" s="34"/>
      <c r="J768" s="34"/>
      <c r="K768" s="34"/>
      <c r="L768" s="1"/>
    </row>
    <row r="769" spans="1:12" ht="16.5" x14ac:dyDescent="0.3">
      <c r="A769" s="151" t="s">
        <v>20</v>
      </c>
      <c r="B769" s="151"/>
      <c r="C769" s="151"/>
      <c r="D769" s="151" t="s">
        <v>27</v>
      </c>
      <c r="E769" s="151"/>
      <c r="F769" s="151"/>
      <c r="G769" s="151"/>
      <c r="I769" s="151" t="s">
        <v>19</v>
      </c>
      <c r="J769" s="151"/>
      <c r="K769" s="151"/>
      <c r="L769" s="33"/>
    </row>
    <row r="770" spans="1:12" ht="16.5" x14ac:dyDescent="0.3">
      <c r="A770" s="174" t="s">
        <v>62</v>
      </c>
      <c r="B770" s="174"/>
      <c r="C770" s="174"/>
      <c r="D770" s="174" t="s">
        <v>87</v>
      </c>
      <c r="E770" s="174"/>
      <c r="F770" s="174"/>
      <c r="G770" s="174"/>
      <c r="I770" s="174" t="s">
        <v>60</v>
      </c>
      <c r="J770" s="174"/>
      <c r="K770" s="174"/>
      <c r="L770" s="33"/>
    </row>
    <row r="771" spans="1:12" ht="16.5" x14ac:dyDescent="0.3">
      <c r="A771" s="175" t="s">
        <v>47</v>
      </c>
      <c r="B771" s="175"/>
      <c r="C771" s="175"/>
      <c r="D771" s="175" t="s">
        <v>83</v>
      </c>
      <c r="E771" s="175"/>
      <c r="F771" s="175"/>
      <c r="G771" s="175"/>
      <c r="H771" s="69"/>
      <c r="I771" s="175" t="s">
        <v>28</v>
      </c>
      <c r="J771" s="175"/>
      <c r="K771" s="175"/>
      <c r="L771" s="33"/>
    </row>
    <row r="777" spans="1:12" ht="16.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5.75" x14ac:dyDescent="0.25">
      <c r="A778" s="157" t="s">
        <v>21</v>
      </c>
      <c r="B778" s="15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</row>
    <row r="779" spans="1:12" ht="15.75" x14ac:dyDescent="0.25">
      <c r="A779" s="151" t="s">
        <v>0</v>
      </c>
      <c r="B779" s="151"/>
      <c r="C779" s="151"/>
      <c r="D779" s="151"/>
      <c r="E779" s="151"/>
      <c r="F779" s="151"/>
      <c r="G779" s="151"/>
      <c r="H779" s="151"/>
      <c r="I779" s="151"/>
      <c r="J779" s="151"/>
      <c r="K779" s="151"/>
      <c r="L779" s="151"/>
    </row>
    <row r="780" spans="1:12" ht="16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6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6.5" x14ac:dyDescent="0.3">
      <c r="A782" s="3" t="s">
        <v>1</v>
      </c>
      <c r="B782" s="183" t="s">
        <v>44</v>
      </c>
      <c r="C782" s="201" t="s">
        <v>44</v>
      </c>
      <c r="D782" s="201" t="s">
        <v>44</v>
      </c>
      <c r="E782" s="201" t="s">
        <v>44</v>
      </c>
      <c r="F782" s="201" t="s">
        <v>44</v>
      </c>
      <c r="G782" s="184" t="s">
        <v>44</v>
      </c>
      <c r="H782" s="4" t="s">
        <v>2</v>
      </c>
      <c r="I782" s="5"/>
      <c r="J782" s="202" t="s">
        <v>24</v>
      </c>
      <c r="K782" s="203" t="s">
        <v>24</v>
      </c>
      <c r="L782" s="204" t="s">
        <v>24</v>
      </c>
    </row>
    <row r="783" spans="1:12" ht="16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6.5" x14ac:dyDescent="0.3">
      <c r="A784" s="7" t="s">
        <v>3</v>
      </c>
      <c r="B784" s="185" t="s">
        <v>40</v>
      </c>
      <c r="C784" s="186"/>
      <c r="D784" s="186"/>
      <c r="E784" s="187"/>
      <c r="F784" s="8" t="s">
        <v>4</v>
      </c>
      <c r="G784" s="185">
        <v>2010</v>
      </c>
      <c r="H784" s="187"/>
      <c r="I784" s="7" t="s">
        <v>5</v>
      </c>
      <c r="J784" s="205" t="s">
        <v>61</v>
      </c>
      <c r="K784" s="186" t="s">
        <v>45</v>
      </c>
      <c r="L784" s="187" t="s">
        <v>45</v>
      </c>
    </row>
    <row r="785" spans="1:12" ht="16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6.5" x14ac:dyDescent="0.3">
      <c r="A786" s="183" t="s">
        <v>6</v>
      </c>
      <c r="B786" s="184"/>
      <c r="C786" s="185" t="s">
        <v>37</v>
      </c>
      <c r="D786" s="186"/>
      <c r="E786" s="186"/>
      <c r="F786" s="186"/>
      <c r="G786" s="186"/>
      <c r="H786" s="186"/>
      <c r="I786" s="186"/>
      <c r="J786" s="186"/>
      <c r="K786" s="186"/>
      <c r="L786" s="187"/>
    </row>
    <row r="787" spans="1:12" ht="16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6.5" x14ac:dyDescent="0.3">
      <c r="A788" s="183" t="s">
        <v>7</v>
      </c>
      <c r="B788" s="184"/>
      <c r="C788" s="185" t="s">
        <v>85</v>
      </c>
      <c r="D788" s="186"/>
      <c r="E788" s="186"/>
      <c r="F788" s="186"/>
      <c r="G788" s="186"/>
      <c r="H788" s="186"/>
      <c r="I788" s="186"/>
      <c r="J788" s="186"/>
      <c r="K788" s="186"/>
      <c r="L788" s="187"/>
    </row>
    <row r="789" spans="1:12" ht="17.25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7.25" thickBot="1" x14ac:dyDescent="0.3">
      <c r="A790" s="188" t="s">
        <v>8</v>
      </c>
      <c r="B790" s="190" t="s">
        <v>9</v>
      </c>
      <c r="C790" s="192" t="s">
        <v>10</v>
      </c>
      <c r="D790" s="194" t="s">
        <v>11</v>
      </c>
      <c r="E790" s="195"/>
      <c r="F790" s="195"/>
      <c r="G790" s="195"/>
      <c r="H790" s="195"/>
      <c r="I790" s="195"/>
      <c r="J790" s="196"/>
      <c r="K790" s="197" t="s">
        <v>12</v>
      </c>
      <c r="L790" s="198"/>
    </row>
    <row r="791" spans="1:12" ht="17.25" thickBot="1" x14ac:dyDescent="0.35">
      <c r="A791" s="189"/>
      <c r="B791" s="191"/>
      <c r="C791" s="193"/>
      <c r="D791" s="154" t="s">
        <v>13</v>
      </c>
      <c r="E791" s="155"/>
      <c r="F791" s="155"/>
      <c r="G791" s="156"/>
      <c r="H791" s="114" t="s">
        <v>14</v>
      </c>
      <c r="I791" s="114" t="s">
        <v>15</v>
      </c>
      <c r="J791" s="115" t="s">
        <v>16</v>
      </c>
      <c r="K791" s="199"/>
      <c r="L791" s="200"/>
    </row>
    <row r="792" spans="1:12" ht="16.5" x14ac:dyDescent="0.3">
      <c r="A792" s="62">
        <v>45832</v>
      </c>
      <c r="B792" s="63" t="s">
        <v>222</v>
      </c>
      <c r="C792" s="64"/>
      <c r="D792" s="170" t="s">
        <v>223</v>
      </c>
      <c r="E792" s="170"/>
      <c r="F792" s="170"/>
      <c r="G792" s="171"/>
      <c r="H792" s="12">
        <v>5</v>
      </c>
      <c r="I792" s="59">
        <v>100</v>
      </c>
      <c r="J792" s="40">
        <f>(H792*I792)*1.16</f>
        <v>580</v>
      </c>
      <c r="K792" s="172"/>
      <c r="L792" s="173"/>
    </row>
    <row r="793" spans="1:12" ht="16.5" x14ac:dyDescent="0.3">
      <c r="A793" s="13"/>
      <c r="B793" s="14"/>
      <c r="C793" s="15"/>
      <c r="D793" s="152" t="s">
        <v>138</v>
      </c>
      <c r="E793" s="152"/>
      <c r="F793" s="152"/>
      <c r="G793" s="153"/>
      <c r="H793" s="16">
        <v>1</v>
      </c>
      <c r="I793" s="59">
        <v>73.98</v>
      </c>
      <c r="J793" s="40">
        <f>(H793*I793)*1.16</f>
        <v>85.816800000000001</v>
      </c>
      <c r="K793" s="162"/>
      <c r="L793" s="163"/>
    </row>
    <row r="794" spans="1:12" ht="16.5" x14ac:dyDescent="0.3">
      <c r="A794" s="13"/>
      <c r="B794" s="14"/>
      <c r="C794" s="15"/>
      <c r="D794" s="152" t="s">
        <v>122</v>
      </c>
      <c r="E794" s="152"/>
      <c r="F794" s="152"/>
      <c r="G794" s="153"/>
      <c r="H794" s="16">
        <v>1</v>
      </c>
      <c r="I794" s="59">
        <v>170.25</v>
      </c>
      <c r="J794" s="40">
        <f>(H794*I794)*1.16</f>
        <v>197.48999999999998</v>
      </c>
      <c r="K794" s="70"/>
      <c r="L794" s="71"/>
    </row>
    <row r="795" spans="1:12" ht="16.5" x14ac:dyDescent="0.3">
      <c r="A795" s="13"/>
      <c r="B795" s="14"/>
      <c r="C795" s="15"/>
      <c r="D795" s="152"/>
      <c r="E795" s="152"/>
      <c r="F795" s="152"/>
      <c r="G795" s="153"/>
      <c r="H795" s="16"/>
      <c r="I795" s="59"/>
      <c r="J795" s="40">
        <f>(H795*I795)*1.16</f>
        <v>0</v>
      </c>
      <c r="K795" s="70"/>
      <c r="L795" s="71"/>
    </row>
    <row r="796" spans="1:12" ht="17.25" thickBot="1" x14ac:dyDescent="0.35">
      <c r="A796" s="13"/>
      <c r="B796" s="14"/>
      <c r="C796" s="15"/>
      <c r="D796" s="166" t="s">
        <v>17</v>
      </c>
      <c r="E796" s="166"/>
      <c r="F796" s="166"/>
      <c r="G796" s="167"/>
      <c r="H796" s="60"/>
      <c r="I796" s="61"/>
      <c r="J796" s="68"/>
      <c r="K796" s="168"/>
      <c r="L796" s="169"/>
    </row>
    <row r="797" spans="1:12" ht="17.25" thickBot="1" x14ac:dyDescent="0.35">
      <c r="A797" s="13"/>
      <c r="B797" s="14"/>
      <c r="C797" s="15"/>
      <c r="D797" s="177" t="s">
        <v>224</v>
      </c>
      <c r="E797" s="177"/>
      <c r="F797" s="177"/>
      <c r="G797" s="178"/>
      <c r="H797" s="12">
        <v>1</v>
      </c>
      <c r="I797" s="59">
        <v>90</v>
      </c>
      <c r="J797" s="40">
        <f>(H797*I797)*1.16</f>
        <v>104.39999999999999</v>
      </c>
      <c r="K797" s="127"/>
      <c r="L797" s="128"/>
    </row>
    <row r="798" spans="1:12" ht="17.25" thickBot="1" x14ac:dyDescent="0.35">
      <c r="A798" s="56"/>
      <c r="B798" s="16"/>
      <c r="C798" s="57"/>
      <c r="D798" s="285"/>
      <c r="E798" s="286"/>
      <c r="F798" s="286"/>
      <c r="G798" s="286"/>
      <c r="H798">
        <v>1</v>
      </c>
      <c r="I798" s="131"/>
      <c r="J798" s="131"/>
      <c r="K798" s="179"/>
      <c r="L798" s="180"/>
    </row>
    <row r="799" spans="1:12" ht="17.25" thickBot="1" x14ac:dyDescent="0.35">
      <c r="A799" s="26" t="s">
        <v>18</v>
      </c>
      <c r="B799" s="27"/>
      <c r="C799" s="28"/>
      <c r="D799" s="158"/>
      <c r="E799" s="159"/>
      <c r="F799" s="159"/>
      <c r="G799" s="160"/>
      <c r="H799" s="29"/>
      <c r="I799" s="29"/>
      <c r="J799" s="44">
        <f>SUM(J792:J797)-J798</f>
        <v>967.70680000000004</v>
      </c>
      <c r="K799" s="30"/>
      <c r="L799" s="31"/>
    </row>
    <row r="800" spans="1:12" ht="16.5" x14ac:dyDescent="0.3">
      <c r="A800" s="1"/>
      <c r="B800" s="161"/>
      <c r="C800" s="161"/>
      <c r="D800" s="32"/>
      <c r="E800" s="33"/>
      <c r="F800" s="33"/>
      <c r="G800" s="1"/>
      <c r="H800" s="34"/>
      <c r="I800" s="34"/>
      <c r="J800" s="34"/>
      <c r="K800" s="34"/>
      <c r="L800" s="1"/>
    </row>
    <row r="801" spans="1:12" ht="16.5" x14ac:dyDescent="0.3">
      <c r="A801" s="151" t="s">
        <v>20</v>
      </c>
      <c r="B801" s="151"/>
      <c r="C801" s="151"/>
      <c r="D801" s="151" t="s">
        <v>27</v>
      </c>
      <c r="E801" s="151"/>
      <c r="F801" s="151"/>
      <c r="G801" s="151"/>
      <c r="I801" s="151" t="s">
        <v>19</v>
      </c>
      <c r="J801" s="151"/>
      <c r="K801" s="151"/>
      <c r="L801" s="33"/>
    </row>
    <row r="802" spans="1:12" ht="16.5" x14ac:dyDescent="0.3">
      <c r="A802" s="174" t="s">
        <v>62</v>
      </c>
      <c r="B802" s="174"/>
      <c r="C802" s="174"/>
      <c r="D802" s="174" t="s">
        <v>87</v>
      </c>
      <c r="E802" s="174"/>
      <c r="F802" s="174"/>
      <c r="G802" s="174"/>
      <c r="I802" s="174" t="s">
        <v>60</v>
      </c>
      <c r="J802" s="174"/>
      <c r="K802" s="174"/>
      <c r="L802" s="33"/>
    </row>
    <row r="803" spans="1:12" ht="16.5" x14ac:dyDescent="0.3">
      <c r="A803" s="175" t="s">
        <v>47</v>
      </c>
      <c r="B803" s="175"/>
      <c r="C803" s="175"/>
      <c r="D803" s="230" t="s">
        <v>83</v>
      </c>
      <c r="E803" s="230"/>
      <c r="F803" s="230"/>
      <c r="G803" s="230"/>
      <c r="H803" s="69"/>
      <c r="I803" s="175" t="s">
        <v>28</v>
      </c>
      <c r="J803" s="175"/>
      <c r="K803" s="175"/>
      <c r="L803" s="33"/>
    </row>
    <row r="804" spans="1:12" x14ac:dyDescent="0.25">
      <c r="D804" s="230"/>
      <c r="E804" s="230"/>
      <c r="F804" s="230"/>
      <c r="G804" s="230"/>
    </row>
    <row r="812" spans="1:12" ht="16.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5.75" x14ac:dyDescent="0.25">
      <c r="A813" s="157" t="s">
        <v>21</v>
      </c>
      <c r="B813" s="15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</row>
    <row r="814" spans="1:12" ht="15.75" x14ac:dyDescent="0.25">
      <c r="A814" s="151" t="s">
        <v>0</v>
      </c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</row>
    <row r="815" spans="1:12" ht="16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6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6.5" x14ac:dyDescent="0.3">
      <c r="A817" s="3" t="s">
        <v>1</v>
      </c>
      <c r="B817" s="183" t="s">
        <v>44</v>
      </c>
      <c r="C817" s="201" t="s">
        <v>44</v>
      </c>
      <c r="D817" s="201" t="s">
        <v>44</v>
      </c>
      <c r="E817" s="201" t="s">
        <v>44</v>
      </c>
      <c r="F817" s="201" t="s">
        <v>44</v>
      </c>
      <c r="G817" s="184" t="s">
        <v>44</v>
      </c>
      <c r="H817" s="4" t="s">
        <v>2</v>
      </c>
      <c r="I817" s="5"/>
      <c r="J817" s="202" t="s">
        <v>24</v>
      </c>
      <c r="K817" s="203" t="s">
        <v>24</v>
      </c>
      <c r="L817" s="204" t="s">
        <v>24</v>
      </c>
    </row>
    <row r="818" spans="1:12" ht="16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6.5" x14ac:dyDescent="0.3">
      <c r="A819" s="7" t="s">
        <v>3</v>
      </c>
      <c r="B819" s="185" t="s">
        <v>40</v>
      </c>
      <c r="C819" s="186"/>
      <c r="D819" s="186"/>
      <c r="E819" s="187"/>
      <c r="F819" s="8" t="s">
        <v>4</v>
      </c>
      <c r="G819" s="185">
        <v>2010</v>
      </c>
      <c r="H819" s="187"/>
      <c r="I819" s="7" t="s">
        <v>5</v>
      </c>
      <c r="J819" s="205" t="s">
        <v>61</v>
      </c>
      <c r="K819" s="186" t="s">
        <v>45</v>
      </c>
      <c r="L819" s="187" t="s">
        <v>45</v>
      </c>
    </row>
    <row r="820" spans="1:12" ht="16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6.5" x14ac:dyDescent="0.3">
      <c r="A821" s="183" t="s">
        <v>6</v>
      </c>
      <c r="B821" s="184"/>
      <c r="C821" s="185" t="s">
        <v>37</v>
      </c>
      <c r="D821" s="186"/>
      <c r="E821" s="186"/>
      <c r="F821" s="186"/>
      <c r="G821" s="186"/>
      <c r="H821" s="186"/>
      <c r="I821" s="186"/>
      <c r="J821" s="186"/>
      <c r="K821" s="186"/>
      <c r="L821" s="187"/>
    </row>
    <row r="822" spans="1:12" ht="16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6.5" x14ac:dyDescent="0.3">
      <c r="A823" s="183" t="s">
        <v>7</v>
      </c>
      <c r="B823" s="184"/>
      <c r="C823" s="185" t="s">
        <v>85</v>
      </c>
      <c r="D823" s="186"/>
      <c r="E823" s="186"/>
      <c r="F823" s="186"/>
      <c r="G823" s="186"/>
      <c r="H823" s="186"/>
      <c r="I823" s="186"/>
      <c r="J823" s="186"/>
      <c r="K823" s="186"/>
      <c r="L823" s="187"/>
    </row>
    <row r="824" spans="1:12" ht="17.25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7.25" thickBot="1" x14ac:dyDescent="0.3">
      <c r="A825" s="188" t="s">
        <v>8</v>
      </c>
      <c r="B825" s="190" t="s">
        <v>9</v>
      </c>
      <c r="C825" s="192" t="s">
        <v>10</v>
      </c>
      <c r="D825" s="194" t="s">
        <v>11</v>
      </c>
      <c r="E825" s="195"/>
      <c r="F825" s="195"/>
      <c r="G825" s="195"/>
      <c r="H825" s="195"/>
      <c r="I825" s="195"/>
      <c r="J825" s="196"/>
      <c r="K825" s="197" t="s">
        <v>12</v>
      </c>
      <c r="L825" s="198"/>
    </row>
    <row r="826" spans="1:12" ht="17.25" thickBot="1" x14ac:dyDescent="0.35">
      <c r="A826" s="189"/>
      <c r="B826" s="191"/>
      <c r="C826" s="193"/>
      <c r="D826" s="154" t="s">
        <v>13</v>
      </c>
      <c r="E826" s="155"/>
      <c r="F826" s="155"/>
      <c r="G826" s="156"/>
      <c r="H826" s="114" t="s">
        <v>14</v>
      </c>
      <c r="I826" s="114" t="s">
        <v>15</v>
      </c>
      <c r="J826" s="115" t="s">
        <v>16</v>
      </c>
      <c r="K826" s="199"/>
      <c r="L826" s="200"/>
    </row>
    <row r="827" spans="1:12" ht="16.5" x14ac:dyDescent="0.3">
      <c r="A827" s="62">
        <v>45890</v>
      </c>
      <c r="B827" s="63" t="s">
        <v>313</v>
      </c>
      <c r="C827" s="64"/>
      <c r="D827" s="170" t="s">
        <v>59</v>
      </c>
      <c r="E827" s="170"/>
      <c r="F827" s="170"/>
      <c r="G827" s="171"/>
      <c r="H827" s="12">
        <v>1</v>
      </c>
      <c r="I827" s="59">
        <v>870</v>
      </c>
      <c r="J827" s="40">
        <f t="shared" ref="J827:J833" si="7">(H827*I827)*1.16</f>
        <v>1009.1999999999999</v>
      </c>
      <c r="K827" s="172"/>
      <c r="L827" s="173"/>
    </row>
    <row r="828" spans="1:12" ht="16.5" x14ac:dyDescent="0.3">
      <c r="A828" s="13"/>
      <c r="B828" s="14"/>
      <c r="C828" s="15"/>
      <c r="D828" s="152" t="s">
        <v>309</v>
      </c>
      <c r="E828" s="152"/>
      <c r="F828" s="152"/>
      <c r="G828" s="153"/>
      <c r="H828" s="16">
        <v>1</v>
      </c>
      <c r="I828" s="59">
        <v>300</v>
      </c>
      <c r="J828" s="40">
        <f t="shared" si="7"/>
        <v>348</v>
      </c>
      <c r="K828" s="162"/>
      <c r="L828" s="163"/>
    </row>
    <row r="829" spans="1:12" ht="16.5" x14ac:dyDescent="0.3">
      <c r="A829" s="13"/>
      <c r="B829" s="14"/>
      <c r="C829" s="15"/>
      <c r="D829" s="152" t="s">
        <v>310</v>
      </c>
      <c r="E829" s="152"/>
      <c r="F829" s="152"/>
      <c r="G829" s="153"/>
      <c r="H829" s="16">
        <v>1</v>
      </c>
      <c r="I829" s="59">
        <v>200</v>
      </c>
      <c r="J829" s="40">
        <f t="shared" si="7"/>
        <v>231.99999999999997</v>
      </c>
      <c r="K829" s="70"/>
      <c r="L829" s="71"/>
    </row>
    <row r="830" spans="1:12" ht="16.5" x14ac:dyDescent="0.3">
      <c r="A830" s="13"/>
      <c r="B830" s="14"/>
      <c r="C830" s="15"/>
      <c r="D830" s="152" t="s">
        <v>41</v>
      </c>
      <c r="E830" s="152"/>
      <c r="F830" s="152"/>
      <c r="G830" s="153"/>
      <c r="H830" s="16">
        <v>1</v>
      </c>
      <c r="I830" s="59">
        <v>75</v>
      </c>
      <c r="J830" s="40">
        <f t="shared" si="7"/>
        <v>87</v>
      </c>
      <c r="K830" s="70"/>
      <c r="L830" s="71"/>
    </row>
    <row r="831" spans="1:12" ht="16.5" x14ac:dyDescent="0.3">
      <c r="A831" s="13"/>
      <c r="B831" s="14"/>
      <c r="C831" s="15"/>
      <c r="D831" s="152" t="s">
        <v>259</v>
      </c>
      <c r="E831" s="152"/>
      <c r="F831" s="152"/>
      <c r="G831" s="153"/>
      <c r="H831" s="16">
        <v>1</v>
      </c>
      <c r="I831" s="59">
        <v>770</v>
      </c>
      <c r="J831" s="40">
        <f t="shared" si="7"/>
        <v>893.19999999999993</v>
      </c>
      <c r="K831" s="70"/>
      <c r="L831" s="71"/>
    </row>
    <row r="832" spans="1:12" ht="16.5" x14ac:dyDescent="0.3">
      <c r="A832" s="13"/>
      <c r="B832" s="14"/>
      <c r="C832" s="15"/>
      <c r="D832" s="152" t="s">
        <v>311</v>
      </c>
      <c r="E832" s="152"/>
      <c r="F832" s="152"/>
      <c r="G832" s="153"/>
      <c r="H832" s="16">
        <v>1</v>
      </c>
      <c r="I832" s="59">
        <v>350</v>
      </c>
      <c r="J832" s="40">
        <f t="shared" si="7"/>
        <v>406</v>
      </c>
      <c r="K832" s="70"/>
      <c r="L832" s="71"/>
    </row>
    <row r="833" spans="1:12" ht="16.5" x14ac:dyDescent="0.3">
      <c r="A833" s="13"/>
      <c r="B833" s="14"/>
      <c r="C833" s="15"/>
      <c r="D833" s="152"/>
      <c r="E833" s="152"/>
      <c r="F833" s="152"/>
      <c r="G833" s="153"/>
      <c r="H833" s="16"/>
      <c r="I833" s="59"/>
      <c r="J833" s="40">
        <f t="shared" si="7"/>
        <v>0</v>
      </c>
      <c r="K833" s="70"/>
      <c r="L833" s="71"/>
    </row>
    <row r="834" spans="1:12" ht="17.25" thickBot="1" x14ac:dyDescent="0.35">
      <c r="A834" s="13"/>
      <c r="B834" s="14"/>
      <c r="C834" s="15"/>
      <c r="D834" s="166" t="s">
        <v>17</v>
      </c>
      <c r="E834" s="166"/>
      <c r="F834" s="166"/>
      <c r="G834" s="167"/>
      <c r="H834" s="60"/>
      <c r="I834" s="61"/>
      <c r="J834" s="68"/>
      <c r="K834" s="168"/>
      <c r="L834" s="169"/>
    </row>
    <row r="835" spans="1:12" ht="17.25" thickBot="1" x14ac:dyDescent="0.35">
      <c r="A835" s="13"/>
      <c r="B835" s="14"/>
      <c r="C835" s="15"/>
      <c r="D835" s="177" t="s">
        <v>312</v>
      </c>
      <c r="E835" s="177"/>
      <c r="F835" s="177"/>
      <c r="G835" s="178"/>
      <c r="H835" s="12">
        <v>1</v>
      </c>
      <c r="I835" s="59">
        <v>680</v>
      </c>
      <c r="J835" s="40">
        <f>(H835*I835)*1.16</f>
        <v>788.8</v>
      </c>
      <c r="K835" s="127"/>
      <c r="L835" s="128"/>
    </row>
    <row r="836" spans="1:12" ht="17.25" thickBot="1" x14ac:dyDescent="0.35">
      <c r="A836" s="13"/>
      <c r="B836" s="14"/>
      <c r="C836" s="15"/>
      <c r="D836" s="282" t="s">
        <v>254</v>
      </c>
      <c r="E836" s="283"/>
      <c r="F836" s="283"/>
      <c r="G836" s="284"/>
      <c r="H836" s="20"/>
      <c r="I836" s="39"/>
      <c r="J836" s="42"/>
      <c r="K836" s="127"/>
      <c r="L836" s="128"/>
    </row>
    <row r="837" spans="1:12" ht="17.25" thickBot="1" x14ac:dyDescent="0.35">
      <c r="A837" s="56"/>
      <c r="B837" s="16"/>
      <c r="C837" s="57"/>
      <c r="D837" s="279" t="s">
        <v>255</v>
      </c>
      <c r="E837" s="280"/>
      <c r="F837" s="280"/>
      <c r="G837" s="281"/>
      <c r="H837" s="19">
        <v>1</v>
      </c>
      <c r="I837" s="38">
        <v>40.58</v>
      </c>
      <c r="J837" s="41">
        <f>H837*I837</f>
        <v>40.58</v>
      </c>
      <c r="K837" s="179"/>
      <c r="L837" s="180"/>
    </row>
    <row r="838" spans="1:12" ht="17.25" thickBot="1" x14ac:dyDescent="0.35">
      <c r="A838" s="26" t="s">
        <v>18</v>
      </c>
      <c r="B838" s="27"/>
      <c r="C838" s="28"/>
      <c r="D838" s="158"/>
      <c r="E838" s="159"/>
      <c r="F838" s="159"/>
      <c r="G838" s="160"/>
      <c r="H838" s="29"/>
      <c r="I838" s="29"/>
      <c r="J838" s="44">
        <f>SUM(J827:J835)-J837</f>
        <v>3723.62</v>
      </c>
      <c r="K838" s="30"/>
      <c r="L838" s="31"/>
    </row>
    <row r="839" spans="1:12" ht="16.5" x14ac:dyDescent="0.3">
      <c r="A839" s="1"/>
      <c r="B839" s="161"/>
      <c r="C839" s="161"/>
      <c r="D839" s="32"/>
      <c r="E839" s="33"/>
      <c r="F839" s="33"/>
      <c r="G839" s="1"/>
      <c r="H839" s="34"/>
      <c r="I839" s="34"/>
      <c r="J839" s="34"/>
      <c r="K839" s="34"/>
      <c r="L839" s="1"/>
    </row>
    <row r="840" spans="1:12" ht="16.5" x14ac:dyDescent="0.3">
      <c r="A840" s="151" t="s">
        <v>20</v>
      </c>
      <c r="B840" s="151"/>
      <c r="C840" s="151"/>
      <c r="D840" s="151" t="s">
        <v>27</v>
      </c>
      <c r="E840" s="151"/>
      <c r="F840" s="151"/>
      <c r="G840" s="151"/>
      <c r="I840" s="151" t="s">
        <v>19</v>
      </c>
      <c r="J840" s="151"/>
      <c r="K840" s="151"/>
      <c r="L840" s="33"/>
    </row>
    <row r="841" spans="1:12" ht="16.5" x14ac:dyDescent="0.3">
      <c r="A841" s="174" t="s">
        <v>62</v>
      </c>
      <c r="B841" s="174"/>
      <c r="C841" s="174"/>
      <c r="D841" s="174" t="s">
        <v>87</v>
      </c>
      <c r="E841" s="174"/>
      <c r="F841" s="174"/>
      <c r="G841" s="174"/>
      <c r="I841" s="174" t="s">
        <v>60</v>
      </c>
      <c r="J841" s="174"/>
      <c r="K841" s="174"/>
      <c r="L841" s="33"/>
    </row>
    <row r="842" spans="1:12" ht="16.5" x14ac:dyDescent="0.3">
      <c r="A842" s="175" t="s">
        <v>47</v>
      </c>
      <c r="B842" s="175"/>
      <c r="C842" s="175"/>
      <c r="D842" s="230" t="s">
        <v>83</v>
      </c>
      <c r="E842" s="230"/>
      <c r="F842" s="230"/>
      <c r="G842" s="230"/>
      <c r="H842" s="69"/>
      <c r="I842" s="175" t="s">
        <v>28</v>
      </c>
      <c r="J842" s="175"/>
      <c r="K842" s="175"/>
      <c r="L842" s="33"/>
    </row>
    <row r="843" spans="1:12" x14ac:dyDescent="0.25">
      <c r="D843" s="230"/>
      <c r="E843" s="230"/>
      <c r="F843" s="230"/>
      <c r="G843" s="230"/>
    </row>
    <row r="847" spans="1:12" ht="16.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5.75" x14ac:dyDescent="0.25">
      <c r="A848" s="157" t="s">
        <v>21</v>
      </c>
      <c r="B848" s="15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</row>
    <row r="849" spans="1:12" ht="15.75" x14ac:dyDescent="0.25">
      <c r="A849" s="151" t="s">
        <v>0</v>
      </c>
      <c r="B849" s="151"/>
      <c r="C849" s="151"/>
      <c r="D849" s="151"/>
      <c r="E849" s="151"/>
      <c r="F849" s="151"/>
      <c r="G849" s="151"/>
      <c r="H849" s="151"/>
      <c r="I849" s="151"/>
      <c r="J849" s="151"/>
      <c r="K849" s="151"/>
      <c r="L849" s="151"/>
    </row>
    <row r="850" spans="1:12" ht="16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6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6.5" x14ac:dyDescent="0.3">
      <c r="A852" s="3" t="s">
        <v>1</v>
      </c>
      <c r="B852" s="183" t="s">
        <v>56</v>
      </c>
      <c r="C852" s="201"/>
      <c r="D852" s="201"/>
      <c r="E852" s="201"/>
      <c r="F852" s="201"/>
      <c r="G852" s="184"/>
      <c r="H852" s="4" t="s">
        <v>2</v>
      </c>
      <c r="I852" s="5"/>
      <c r="J852" s="202" t="s">
        <v>57</v>
      </c>
      <c r="K852" s="203"/>
      <c r="L852" s="204"/>
    </row>
    <row r="853" spans="1:12" ht="16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6.5" x14ac:dyDescent="0.3">
      <c r="A854" s="7" t="s">
        <v>3</v>
      </c>
      <c r="B854" s="185" t="s">
        <v>58</v>
      </c>
      <c r="C854" s="186"/>
      <c r="D854" s="186"/>
      <c r="E854" s="187"/>
      <c r="F854" s="8" t="s">
        <v>4</v>
      </c>
      <c r="G854" s="185">
        <v>2012</v>
      </c>
      <c r="H854" s="187"/>
      <c r="I854" s="7" t="s">
        <v>5</v>
      </c>
      <c r="J854" s="205" t="s">
        <v>74</v>
      </c>
      <c r="K854" s="186"/>
      <c r="L854" s="187"/>
    </row>
    <row r="855" spans="1:12" ht="16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6.5" x14ac:dyDescent="0.3">
      <c r="A856" s="183" t="s">
        <v>6</v>
      </c>
      <c r="B856" s="184"/>
      <c r="C856" s="185" t="s">
        <v>37</v>
      </c>
      <c r="D856" s="186"/>
      <c r="E856" s="186"/>
      <c r="F856" s="186"/>
      <c r="G856" s="186"/>
      <c r="H856" s="186"/>
      <c r="I856" s="186"/>
      <c r="J856" s="186"/>
      <c r="K856" s="186"/>
      <c r="L856" s="187"/>
    </row>
    <row r="857" spans="1:12" ht="16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6.5" x14ac:dyDescent="0.3">
      <c r="A858" s="183" t="s">
        <v>7</v>
      </c>
      <c r="B858" s="184"/>
      <c r="C858" s="185" t="s">
        <v>62</v>
      </c>
      <c r="D858" s="186"/>
      <c r="E858" s="186"/>
      <c r="F858" s="186"/>
      <c r="G858" s="186"/>
      <c r="H858" s="186"/>
      <c r="I858" s="186"/>
      <c r="J858" s="186"/>
      <c r="K858" s="186"/>
      <c r="L858" s="187"/>
    </row>
    <row r="859" spans="1:12" ht="17.25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7.25" thickBot="1" x14ac:dyDescent="0.3">
      <c r="A860" s="188" t="s">
        <v>8</v>
      </c>
      <c r="B860" s="190" t="s">
        <v>9</v>
      </c>
      <c r="C860" s="192" t="s">
        <v>10</v>
      </c>
      <c r="D860" s="194" t="s">
        <v>11</v>
      </c>
      <c r="E860" s="195"/>
      <c r="F860" s="195"/>
      <c r="G860" s="195"/>
      <c r="H860" s="195"/>
      <c r="I860" s="195"/>
      <c r="J860" s="196"/>
      <c r="K860" s="197" t="s">
        <v>12</v>
      </c>
      <c r="L860" s="198"/>
    </row>
    <row r="861" spans="1:12" ht="17.25" thickBot="1" x14ac:dyDescent="0.35">
      <c r="A861" s="189"/>
      <c r="B861" s="191"/>
      <c r="C861" s="193"/>
      <c r="D861" s="154" t="s">
        <v>13</v>
      </c>
      <c r="E861" s="155"/>
      <c r="F861" s="155"/>
      <c r="G861" s="156"/>
      <c r="H861" s="54" t="s">
        <v>14</v>
      </c>
      <c r="I861" s="54" t="s">
        <v>15</v>
      </c>
      <c r="J861" s="55" t="s">
        <v>16</v>
      </c>
      <c r="K861" s="199"/>
      <c r="L861" s="200"/>
    </row>
    <row r="862" spans="1:12" ht="16.5" x14ac:dyDescent="0.3">
      <c r="A862" s="62">
        <v>45916</v>
      </c>
      <c r="B862" s="63" t="s">
        <v>338</v>
      </c>
      <c r="C862" s="64"/>
      <c r="D862" s="170" t="s">
        <v>340</v>
      </c>
      <c r="E862" s="170"/>
      <c r="F862" s="170"/>
      <c r="G862" s="171"/>
      <c r="H862" s="12">
        <v>1</v>
      </c>
      <c r="I862" s="36">
        <v>5500</v>
      </c>
      <c r="J862" s="40">
        <f t="shared" ref="J862:J867" si="8">(H862*I862)*1.16</f>
        <v>6380</v>
      </c>
      <c r="K862" s="172"/>
      <c r="L862" s="173"/>
    </row>
    <row r="863" spans="1:12" ht="16.5" x14ac:dyDescent="0.3">
      <c r="A863" s="13"/>
      <c r="B863" s="14"/>
      <c r="C863" s="15"/>
      <c r="D863" s="152" t="s">
        <v>341</v>
      </c>
      <c r="E863" s="152"/>
      <c r="F863" s="152"/>
      <c r="G863" s="153"/>
      <c r="H863" s="12">
        <v>1</v>
      </c>
      <c r="I863" s="36">
        <v>1300</v>
      </c>
      <c r="J863" s="40">
        <f t="shared" si="8"/>
        <v>1508</v>
      </c>
      <c r="K863" s="162"/>
      <c r="L863" s="163"/>
    </row>
    <row r="864" spans="1:12" ht="16.5" x14ac:dyDescent="0.3">
      <c r="A864" s="13"/>
      <c r="B864" s="14"/>
      <c r="C864" s="15"/>
      <c r="D864" s="152" t="s">
        <v>342</v>
      </c>
      <c r="E864" s="152"/>
      <c r="F864" s="152"/>
      <c r="G864" s="153"/>
      <c r="H864" s="12">
        <v>1</v>
      </c>
      <c r="I864" s="36">
        <v>4500</v>
      </c>
      <c r="J864" s="40">
        <f t="shared" si="8"/>
        <v>5220</v>
      </c>
      <c r="K864" s="162"/>
      <c r="L864" s="163"/>
    </row>
    <row r="865" spans="1:12" ht="16.5" x14ac:dyDescent="0.3">
      <c r="A865" s="13"/>
      <c r="B865" s="14"/>
      <c r="C865" s="15"/>
      <c r="D865" s="152" t="s">
        <v>343</v>
      </c>
      <c r="E865" s="152"/>
      <c r="F865" s="152"/>
      <c r="G865" s="153"/>
      <c r="H865" s="12">
        <v>1</v>
      </c>
      <c r="I865" s="36">
        <v>2600</v>
      </c>
      <c r="J865" s="40">
        <f t="shared" si="8"/>
        <v>3016</v>
      </c>
      <c r="K865" s="70"/>
      <c r="L865" s="71"/>
    </row>
    <row r="866" spans="1:12" ht="16.5" x14ac:dyDescent="0.3">
      <c r="A866" s="13"/>
      <c r="B866" s="14"/>
      <c r="C866" s="15"/>
      <c r="D866" s="152" t="s">
        <v>344</v>
      </c>
      <c r="E866" s="152"/>
      <c r="F866" s="152"/>
      <c r="G866" s="153"/>
      <c r="H866" s="12">
        <v>1</v>
      </c>
      <c r="I866" s="36">
        <v>1500</v>
      </c>
      <c r="J866" s="40">
        <f t="shared" si="8"/>
        <v>1739.9999999999998</v>
      </c>
      <c r="K866" s="162"/>
      <c r="L866" s="163"/>
    </row>
    <row r="867" spans="1:12" ht="16.5" x14ac:dyDescent="0.3">
      <c r="A867" s="13"/>
      <c r="B867" s="14"/>
      <c r="C867" s="15"/>
      <c r="D867" s="152" t="s">
        <v>345</v>
      </c>
      <c r="E867" s="152"/>
      <c r="F867" s="152"/>
      <c r="G867" s="153"/>
      <c r="H867" s="12">
        <v>1</v>
      </c>
      <c r="I867" s="36">
        <v>2700</v>
      </c>
      <c r="J867" s="40">
        <f t="shared" si="8"/>
        <v>3132</v>
      </c>
      <c r="K867" s="162"/>
      <c r="L867" s="163"/>
    </row>
    <row r="868" spans="1:12" ht="17.25" thickBot="1" x14ac:dyDescent="0.35">
      <c r="A868" s="13"/>
      <c r="B868" s="14"/>
      <c r="C868" s="15"/>
      <c r="D868" s="166" t="s">
        <v>17</v>
      </c>
      <c r="E868" s="166"/>
      <c r="F868" s="166"/>
      <c r="G868" s="167"/>
      <c r="H868" s="60"/>
      <c r="I868" s="61"/>
      <c r="J868" s="68"/>
      <c r="K868" s="168"/>
      <c r="L868" s="169"/>
    </row>
    <row r="869" spans="1:12" ht="16.5" x14ac:dyDescent="0.3">
      <c r="A869" s="56"/>
      <c r="B869" s="16"/>
      <c r="C869" s="57"/>
      <c r="D869" s="274" t="s">
        <v>346</v>
      </c>
      <c r="E869" s="177"/>
      <c r="F869" s="177"/>
      <c r="G869" s="178"/>
      <c r="H869" s="12">
        <v>1</v>
      </c>
      <c r="I869" s="36">
        <v>1600</v>
      </c>
      <c r="J869" s="40">
        <f>(H869*I869)*1.16</f>
        <v>1855.9999999999998</v>
      </c>
      <c r="K869" s="179"/>
      <c r="L869" s="180"/>
    </row>
    <row r="870" spans="1:12" ht="17.25" thickBot="1" x14ac:dyDescent="0.35">
      <c r="A870" s="13"/>
      <c r="B870" s="14"/>
      <c r="C870" s="15"/>
      <c r="D870" s="275"/>
      <c r="E870" s="276"/>
      <c r="F870" s="276"/>
      <c r="G870" s="277"/>
      <c r="H870" s="16"/>
      <c r="I870" s="59"/>
      <c r="J870" s="40"/>
      <c r="K870" s="17"/>
      <c r="L870" s="18"/>
    </row>
    <row r="871" spans="1:12" ht="17.25" thickBot="1" x14ac:dyDescent="0.35">
      <c r="A871" s="133"/>
      <c r="B871" s="19"/>
      <c r="C871" s="132"/>
      <c r="D871" s="278" t="s">
        <v>254</v>
      </c>
      <c r="E871" s="166"/>
      <c r="F871" s="166"/>
      <c r="G871" s="167"/>
      <c r="H871" s="20"/>
      <c r="I871" s="39"/>
      <c r="J871" s="42"/>
      <c r="K871" s="135"/>
      <c r="L871" s="136"/>
    </row>
    <row r="872" spans="1:12" ht="17.25" thickBot="1" x14ac:dyDescent="0.35">
      <c r="A872" s="21"/>
      <c r="B872" s="22"/>
      <c r="C872" s="23"/>
      <c r="D872" s="279" t="s">
        <v>339</v>
      </c>
      <c r="E872" s="280"/>
      <c r="F872" s="280"/>
      <c r="G872" s="281"/>
      <c r="H872" s="19"/>
      <c r="I872" s="38">
        <v>0</v>
      </c>
      <c r="J872" s="41">
        <f>H872*I872</f>
        <v>0</v>
      </c>
      <c r="K872" s="24"/>
      <c r="L872" s="25"/>
    </row>
    <row r="873" spans="1:12" ht="17.25" thickBot="1" x14ac:dyDescent="0.35">
      <c r="A873" s="26" t="s">
        <v>18</v>
      </c>
      <c r="B873" s="27"/>
      <c r="C873" s="28"/>
      <c r="D873" s="158"/>
      <c r="E873" s="159"/>
      <c r="F873" s="159"/>
      <c r="G873" s="160"/>
      <c r="H873" s="29"/>
      <c r="I873" s="29"/>
      <c r="J873" s="44">
        <f>SUM(J862:J872)</f>
        <v>22852</v>
      </c>
      <c r="K873" s="30"/>
      <c r="L873" s="31"/>
    </row>
    <row r="874" spans="1:12" ht="16.5" x14ac:dyDescent="0.3">
      <c r="A874" s="1"/>
      <c r="B874" s="161"/>
      <c r="C874" s="161"/>
      <c r="D874" s="32"/>
      <c r="E874" s="33"/>
      <c r="F874" s="33"/>
      <c r="G874" s="1"/>
      <c r="H874" s="34"/>
      <c r="I874" s="34"/>
      <c r="J874" s="34"/>
      <c r="K874" s="34"/>
      <c r="L874" s="1"/>
    </row>
    <row r="875" spans="1:12" ht="16.5" x14ac:dyDescent="0.3">
      <c r="A875" s="1"/>
      <c r="B875" s="58"/>
      <c r="C875" s="58"/>
      <c r="D875" s="32"/>
      <c r="E875" s="33"/>
      <c r="F875" s="33"/>
      <c r="G875" s="1"/>
      <c r="H875" s="34"/>
      <c r="I875" s="34"/>
      <c r="J875" s="34"/>
      <c r="K875" s="34"/>
      <c r="L875" s="1"/>
    </row>
    <row r="876" spans="1:12" ht="16.5" x14ac:dyDescent="0.3">
      <c r="A876" s="151" t="s">
        <v>20</v>
      </c>
      <c r="B876" s="151"/>
      <c r="C876" s="151"/>
      <c r="D876" s="151" t="s">
        <v>27</v>
      </c>
      <c r="E876" s="151"/>
      <c r="F876" s="151"/>
      <c r="G876" s="151"/>
      <c r="I876" s="151" t="s">
        <v>19</v>
      </c>
      <c r="J876" s="151"/>
      <c r="K876" s="151"/>
      <c r="L876" s="33"/>
    </row>
    <row r="877" spans="1:12" ht="16.5" x14ac:dyDescent="0.3">
      <c r="A877" s="174" t="s">
        <v>62</v>
      </c>
      <c r="B877" s="174"/>
      <c r="C877" s="174"/>
      <c r="D877" s="174" t="s">
        <v>87</v>
      </c>
      <c r="E877" s="174"/>
      <c r="F877" s="174"/>
      <c r="G877" s="174"/>
      <c r="I877" s="174" t="s">
        <v>60</v>
      </c>
      <c r="J877" s="174"/>
      <c r="K877" s="174"/>
      <c r="L877" s="33"/>
    </row>
    <row r="878" spans="1:12" ht="16.5" x14ac:dyDescent="0.3">
      <c r="A878" s="157" t="s">
        <v>47</v>
      </c>
      <c r="B878" s="157"/>
      <c r="C878" s="157"/>
      <c r="D878" s="230" t="s">
        <v>83</v>
      </c>
      <c r="E878" s="230"/>
      <c r="F878" s="230"/>
      <c r="G878" s="230"/>
      <c r="H878" s="69"/>
      <c r="I878" s="157" t="s">
        <v>28</v>
      </c>
      <c r="J878" s="157"/>
      <c r="K878" s="157"/>
      <c r="L878" s="33"/>
    </row>
    <row r="879" spans="1:12" x14ac:dyDescent="0.25">
      <c r="D879" s="230"/>
      <c r="E879" s="230"/>
      <c r="F879" s="230"/>
      <c r="G879" s="230"/>
    </row>
    <row r="882" spans="1:12" ht="16.5" x14ac:dyDescent="0.3">
      <c r="A882" s="271"/>
      <c r="B882" s="271"/>
      <c r="C882" s="271"/>
      <c r="D882" s="271"/>
      <c r="E882" s="271"/>
      <c r="F882" s="271"/>
      <c r="G882" s="271"/>
      <c r="H882" s="271"/>
      <c r="I882" s="271"/>
      <c r="J882" s="271"/>
      <c r="K882" s="271"/>
      <c r="L882" s="271"/>
    </row>
    <row r="883" spans="1:12" ht="15.75" x14ac:dyDescent="0.3">
      <c r="A883" s="272" t="s">
        <v>21</v>
      </c>
      <c r="B883" s="272"/>
      <c r="C883" s="272"/>
      <c r="D883" s="272"/>
      <c r="E883" s="272"/>
      <c r="F883" s="272"/>
      <c r="G883" s="272"/>
      <c r="H883" s="272"/>
      <c r="I883" s="272"/>
      <c r="J883" s="272"/>
      <c r="K883" s="272"/>
      <c r="L883" s="272"/>
    </row>
    <row r="884" spans="1:12" ht="15.75" x14ac:dyDescent="0.3">
      <c r="A884" s="273" t="s">
        <v>0</v>
      </c>
      <c r="B884" s="273"/>
      <c r="C884" s="273"/>
      <c r="D884" s="273"/>
      <c r="E884" s="273"/>
      <c r="F884" s="273"/>
      <c r="G884" s="273"/>
      <c r="H884" s="273"/>
      <c r="I884" s="273"/>
      <c r="J884" s="273"/>
      <c r="K884" s="273"/>
      <c r="L884" s="273"/>
    </row>
    <row r="885" spans="1:12" ht="18" x14ac:dyDescent="0.35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</row>
    <row r="886" spans="1:12" ht="18" x14ac:dyDescent="0.35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</row>
    <row r="887" spans="1:12" ht="15.75" x14ac:dyDescent="0.3">
      <c r="A887" s="73" t="s">
        <v>1</v>
      </c>
      <c r="B887" s="254" t="s">
        <v>29</v>
      </c>
      <c r="C887" s="255"/>
      <c r="D887" s="255"/>
      <c r="E887" s="255"/>
      <c r="F887" s="255"/>
      <c r="G887" s="256"/>
      <c r="H887" s="74" t="s">
        <v>2</v>
      </c>
      <c r="I887" s="75"/>
      <c r="J887" s="76" t="s">
        <v>77</v>
      </c>
      <c r="K887" s="75"/>
      <c r="L887" s="77"/>
    </row>
    <row r="888" spans="1:12" ht="15.75" x14ac:dyDescent="0.3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</row>
    <row r="889" spans="1:12" ht="15.75" x14ac:dyDescent="0.3">
      <c r="A889" s="79" t="s">
        <v>3</v>
      </c>
      <c r="B889" s="254" t="s">
        <v>26</v>
      </c>
      <c r="C889" s="255"/>
      <c r="D889" s="255"/>
      <c r="E889" s="256"/>
      <c r="F889" s="80" t="s">
        <v>4</v>
      </c>
      <c r="G889" s="254">
        <v>2012</v>
      </c>
      <c r="H889" s="256"/>
      <c r="I889" s="79" t="s">
        <v>5</v>
      </c>
      <c r="J889" s="270" t="s">
        <v>78</v>
      </c>
      <c r="K889" s="255"/>
      <c r="L889" s="256"/>
    </row>
    <row r="890" spans="1:12" ht="15.75" x14ac:dyDescent="0.3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</row>
    <row r="891" spans="1:12" ht="15.75" x14ac:dyDescent="0.3">
      <c r="A891" s="252" t="s">
        <v>6</v>
      </c>
      <c r="B891" s="253"/>
      <c r="C891" s="254" t="s">
        <v>22</v>
      </c>
      <c r="D891" s="255"/>
      <c r="E891" s="255"/>
      <c r="F891" s="255"/>
      <c r="G891" s="255"/>
      <c r="H891" s="255"/>
      <c r="I891" s="255"/>
      <c r="J891" s="255"/>
      <c r="K891" s="255"/>
      <c r="L891" s="256"/>
    </row>
    <row r="892" spans="1:12" ht="15.75" x14ac:dyDescent="0.3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</row>
    <row r="893" spans="1:12" ht="15.75" x14ac:dyDescent="0.3">
      <c r="A893" s="252" t="s">
        <v>7</v>
      </c>
      <c r="B893" s="253"/>
      <c r="C893" s="254" t="s">
        <v>76</v>
      </c>
      <c r="D893" s="255"/>
      <c r="E893" s="255"/>
      <c r="F893" s="255"/>
      <c r="G893" s="255"/>
      <c r="H893" s="255"/>
      <c r="I893" s="255"/>
      <c r="J893" s="255"/>
      <c r="K893" s="255"/>
      <c r="L893" s="256"/>
    </row>
    <row r="894" spans="1:12" ht="16.5" thickBot="1" x14ac:dyDescent="0.35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</row>
    <row r="895" spans="1:12" ht="15.75" thickBot="1" x14ac:dyDescent="0.3">
      <c r="A895" s="257" t="s">
        <v>8</v>
      </c>
      <c r="B895" s="259" t="s">
        <v>9</v>
      </c>
      <c r="C895" s="261" t="s">
        <v>10</v>
      </c>
      <c r="D895" s="263" t="s">
        <v>11</v>
      </c>
      <c r="E895" s="264"/>
      <c r="F895" s="264"/>
      <c r="G895" s="264"/>
      <c r="H895" s="264"/>
      <c r="I895" s="264"/>
      <c r="J895" s="265"/>
      <c r="K895" s="266" t="s">
        <v>12</v>
      </c>
      <c r="L895" s="267"/>
    </row>
    <row r="896" spans="1:12" ht="16.5" thickBot="1" x14ac:dyDescent="0.35">
      <c r="A896" s="258"/>
      <c r="B896" s="260"/>
      <c r="C896" s="262"/>
      <c r="D896" s="235" t="s">
        <v>13</v>
      </c>
      <c r="E896" s="236"/>
      <c r="F896" s="236"/>
      <c r="G896" s="237"/>
      <c r="H896" s="82" t="s">
        <v>14</v>
      </c>
      <c r="I896" s="82" t="s">
        <v>15</v>
      </c>
      <c r="J896" s="83" t="s">
        <v>16</v>
      </c>
      <c r="K896" s="268"/>
      <c r="L896" s="269"/>
    </row>
    <row r="897" spans="1:12" ht="15.75" x14ac:dyDescent="0.3">
      <c r="A897" s="84">
        <v>45737</v>
      </c>
      <c r="B897" s="85" t="s">
        <v>135</v>
      </c>
      <c r="C897" s="86"/>
      <c r="D897" s="238" t="s">
        <v>117</v>
      </c>
      <c r="E897" s="239"/>
      <c r="F897" s="239"/>
      <c r="G897" s="240"/>
      <c r="H897" s="85">
        <v>1</v>
      </c>
      <c r="I897" s="87">
        <v>120.7</v>
      </c>
      <c r="J897" s="88">
        <f>(H897*I897)*1.16</f>
        <v>140.012</v>
      </c>
      <c r="K897" s="241"/>
      <c r="L897" s="242"/>
    </row>
    <row r="898" spans="1:12" ht="16.5" thickBot="1" x14ac:dyDescent="0.35">
      <c r="A898" s="89"/>
      <c r="B898" s="90"/>
      <c r="C898" s="91"/>
      <c r="D898" s="243"/>
      <c r="E898" s="244"/>
      <c r="F898" s="244"/>
      <c r="G898" s="245"/>
      <c r="H898" s="92"/>
      <c r="I898" s="93"/>
      <c r="J898" s="88">
        <f>(H898*I898)*1.16</f>
        <v>0</v>
      </c>
      <c r="K898" s="94"/>
      <c r="L898" s="95"/>
    </row>
    <row r="899" spans="1:12" ht="16.5" thickBot="1" x14ac:dyDescent="0.35">
      <c r="A899" s="89"/>
      <c r="B899" s="90"/>
      <c r="C899" s="91"/>
      <c r="D899" s="235" t="s">
        <v>17</v>
      </c>
      <c r="E899" s="236"/>
      <c r="F899" s="236"/>
      <c r="G899" s="237"/>
      <c r="H899" s="96"/>
      <c r="I899" s="97"/>
      <c r="J899" s="98"/>
      <c r="K899" s="99"/>
      <c r="L899" s="100"/>
    </row>
    <row r="900" spans="1:12" ht="16.5" thickBot="1" x14ac:dyDescent="0.35">
      <c r="A900" s="89"/>
      <c r="B900" s="90"/>
      <c r="C900" s="91"/>
      <c r="D900" s="246" t="s">
        <v>136</v>
      </c>
      <c r="E900" s="247"/>
      <c r="F900" s="247"/>
      <c r="G900" s="248"/>
      <c r="H900" s="124">
        <v>1</v>
      </c>
      <c r="I900" s="125">
        <v>21000.7</v>
      </c>
      <c r="J900" s="126">
        <f>(H900*I900)*1.16</f>
        <v>24360.811999999998</v>
      </c>
      <c r="K900" s="122"/>
      <c r="L900" s="123"/>
    </row>
    <row r="901" spans="1:12" ht="16.5" thickBot="1" x14ac:dyDescent="0.35">
      <c r="A901" s="101" t="s">
        <v>18</v>
      </c>
      <c r="B901" s="102"/>
      <c r="C901" s="103"/>
      <c r="D901" s="249"/>
      <c r="E901" s="250"/>
      <c r="F901" s="250"/>
      <c r="G901" s="251"/>
      <c r="H901" s="96"/>
      <c r="I901" s="96"/>
      <c r="J901" s="104">
        <f>SUM(J897:J900)</f>
        <v>24500.823999999997</v>
      </c>
      <c r="K901" s="99"/>
      <c r="L901" s="100"/>
    </row>
    <row r="902" spans="1:12" ht="15.75" x14ac:dyDescent="0.3">
      <c r="A902" s="81"/>
      <c r="B902" s="232"/>
      <c r="C902" s="232"/>
      <c r="D902" s="105"/>
      <c r="E902" s="106"/>
      <c r="F902" s="106"/>
      <c r="G902" s="81"/>
      <c r="H902" s="107"/>
      <c r="I902" s="107"/>
      <c r="J902" s="107"/>
      <c r="K902" s="107"/>
      <c r="L902" s="81"/>
    </row>
    <row r="903" spans="1:12" ht="15.75" x14ac:dyDescent="0.3">
      <c r="A903" s="81"/>
      <c r="B903" s="108"/>
      <c r="C903" s="108"/>
      <c r="D903" s="105"/>
      <c r="E903" s="106"/>
      <c r="F903" s="106"/>
      <c r="G903" s="81"/>
      <c r="H903" s="107"/>
      <c r="I903" s="107"/>
      <c r="J903" s="107"/>
      <c r="K903" s="107"/>
      <c r="L903" s="81"/>
    </row>
    <row r="904" spans="1:12" ht="16.5" x14ac:dyDescent="0.3">
      <c r="A904" s="233" t="s">
        <v>20</v>
      </c>
      <c r="B904" s="233"/>
      <c r="C904" s="233"/>
      <c r="D904" s="233" t="s">
        <v>27</v>
      </c>
      <c r="E904" s="233"/>
      <c r="F904" s="233"/>
      <c r="G904" s="233"/>
      <c r="H904" s="109"/>
      <c r="I904" s="233" t="s">
        <v>19</v>
      </c>
      <c r="J904" s="233"/>
      <c r="K904" s="233"/>
      <c r="L904" s="106"/>
    </row>
    <row r="905" spans="1:12" ht="16.5" x14ac:dyDescent="0.3">
      <c r="A905" s="234" t="s">
        <v>62</v>
      </c>
      <c r="B905" s="234"/>
      <c r="C905" s="234"/>
      <c r="D905" s="174" t="s">
        <v>87</v>
      </c>
      <c r="E905" s="174"/>
      <c r="F905" s="174"/>
      <c r="G905" s="174"/>
      <c r="H905" s="109"/>
      <c r="I905" s="234" t="s">
        <v>60</v>
      </c>
      <c r="J905" s="234"/>
      <c r="K905" s="234"/>
      <c r="L905" s="106"/>
    </row>
    <row r="906" spans="1:12" ht="16.5" x14ac:dyDescent="0.3">
      <c r="A906" s="231" t="s">
        <v>47</v>
      </c>
      <c r="B906" s="231"/>
      <c r="C906" s="231"/>
      <c r="D906" s="230" t="s">
        <v>83</v>
      </c>
      <c r="E906" s="230"/>
      <c r="F906" s="230"/>
      <c r="G906" s="230"/>
      <c r="H906" s="110"/>
      <c r="I906" s="231" t="s">
        <v>28</v>
      </c>
      <c r="J906" s="231"/>
      <c r="K906" s="231"/>
      <c r="L906" s="106"/>
    </row>
    <row r="907" spans="1:12" x14ac:dyDescent="0.25">
      <c r="A907" s="109"/>
      <c r="B907" s="109"/>
      <c r="C907" s="109"/>
      <c r="D907" s="230"/>
      <c r="E907" s="230"/>
      <c r="F907" s="230"/>
      <c r="G907" s="230"/>
      <c r="H907" s="109"/>
      <c r="I907" s="109"/>
      <c r="J907" s="109"/>
      <c r="K907" s="109"/>
      <c r="L907" s="109"/>
    </row>
    <row r="910" spans="1:12" ht="16.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5.75" x14ac:dyDescent="0.25">
      <c r="A911" s="157" t="s">
        <v>21</v>
      </c>
      <c r="B911" s="157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</row>
    <row r="912" spans="1:12" ht="15.75" x14ac:dyDescent="0.25">
      <c r="A912" s="151" t="s">
        <v>0</v>
      </c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</row>
    <row r="913" spans="1:12" ht="16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6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6.5" x14ac:dyDescent="0.3">
      <c r="A915" s="3" t="s">
        <v>1</v>
      </c>
      <c r="B915" s="183" t="s">
        <v>50</v>
      </c>
      <c r="C915" s="201" t="s">
        <v>46</v>
      </c>
      <c r="D915" s="201" t="s">
        <v>46</v>
      </c>
      <c r="E915" s="201" t="s">
        <v>46</v>
      </c>
      <c r="F915" s="201" t="s">
        <v>46</v>
      </c>
      <c r="G915" s="184" t="s">
        <v>46</v>
      </c>
      <c r="H915" s="4" t="s">
        <v>2</v>
      </c>
      <c r="I915" s="5"/>
      <c r="J915" s="202" t="s">
        <v>49</v>
      </c>
      <c r="K915" s="203"/>
      <c r="L915" s="204"/>
    </row>
    <row r="916" spans="1:12" ht="16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6.5" x14ac:dyDescent="0.3">
      <c r="A917" s="7" t="s">
        <v>3</v>
      </c>
      <c r="B917" s="185" t="s">
        <v>48</v>
      </c>
      <c r="C917" s="186"/>
      <c r="D917" s="186"/>
      <c r="E917" s="187"/>
      <c r="F917" s="8" t="s">
        <v>4</v>
      </c>
      <c r="G917" s="185">
        <v>2012</v>
      </c>
      <c r="H917" s="187"/>
      <c r="I917" s="7" t="s">
        <v>5</v>
      </c>
      <c r="J917" s="205" t="s">
        <v>132</v>
      </c>
      <c r="K917" s="186"/>
      <c r="L917" s="187"/>
    </row>
    <row r="918" spans="1:12" ht="16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6.5" x14ac:dyDescent="0.3">
      <c r="A919" s="183" t="s">
        <v>6</v>
      </c>
      <c r="B919" s="184"/>
      <c r="C919" s="185" t="s">
        <v>22</v>
      </c>
      <c r="D919" s="186"/>
      <c r="E919" s="186"/>
      <c r="F919" s="186"/>
      <c r="G919" s="186"/>
      <c r="H919" s="186"/>
      <c r="I919" s="186"/>
      <c r="J919" s="186"/>
      <c r="K919" s="186"/>
      <c r="L919" s="187"/>
    </row>
    <row r="920" spans="1:12" ht="16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6.5" x14ac:dyDescent="0.3">
      <c r="A921" s="183" t="s">
        <v>7</v>
      </c>
      <c r="B921" s="184"/>
      <c r="C921" s="185" t="s">
        <v>62</v>
      </c>
      <c r="D921" s="186"/>
      <c r="E921" s="186"/>
      <c r="F921" s="186"/>
      <c r="G921" s="186"/>
      <c r="H921" s="186"/>
      <c r="I921" s="186"/>
      <c r="J921" s="186"/>
      <c r="K921" s="186"/>
      <c r="L921" s="187"/>
    </row>
    <row r="922" spans="1:12" ht="17.25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7.25" thickBot="1" x14ac:dyDescent="0.3">
      <c r="A923" s="188" t="s">
        <v>8</v>
      </c>
      <c r="B923" s="220" t="s">
        <v>9</v>
      </c>
      <c r="C923" s="222" t="s">
        <v>10</v>
      </c>
      <c r="D923" s="194" t="s">
        <v>11</v>
      </c>
      <c r="E923" s="195"/>
      <c r="F923" s="195"/>
      <c r="G923" s="195"/>
      <c r="H923" s="195"/>
      <c r="I923" s="195"/>
      <c r="J923" s="196"/>
      <c r="K923" s="197" t="s">
        <v>12</v>
      </c>
      <c r="L923" s="198"/>
    </row>
    <row r="924" spans="1:12" ht="17.25" thickBot="1" x14ac:dyDescent="0.35">
      <c r="A924" s="189"/>
      <c r="B924" s="221"/>
      <c r="C924" s="223"/>
      <c r="D924" s="154" t="s">
        <v>13</v>
      </c>
      <c r="E924" s="155"/>
      <c r="F924" s="155"/>
      <c r="G924" s="156"/>
      <c r="H924" s="54" t="s">
        <v>14</v>
      </c>
      <c r="I924" s="54" t="s">
        <v>15</v>
      </c>
      <c r="J924" s="55" t="s">
        <v>16</v>
      </c>
      <c r="K924" s="199"/>
      <c r="L924" s="200"/>
    </row>
    <row r="925" spans="1:12" ht="16.5" x14ac:dyDescent="0.3">
      <c r="A925" s="62">
        <v>45689</v>
      </c>
      <c r="B925" s="63" t="s">
        <v>103</v>
      </c>
      <c r="C925" s="64"/>
      <c r="D925" s="218" t="s">
        <v>104</v>
      </c>
      <c r="E925" s="218"/>
      <c r="F925" s="218"/>
      <c r="G925" s="219"/>
      <c r="H925" s="12">
        <v>1</v>
      </c>
      <c r="I925" s="59">
        <v>551.72</v>
      </c>
      <c r="J925" s="40">
        <f t="shared" ref="J925:J932" si="9">(H925*I925)*1.16</f>
        <v>639.99519999999995</v>
      </c>
      <c r="K925" s="172"/>
      <c r="L925" s="173"/>
    </row>
    <row r="926" spans="1:12" ht="16.5" x14ac:dyDescent="0.3">
      <c r="A926" s="13"/>
      <c r="B926" s="14"/>
      <c r="C926" s="15"/>
      <c r="D926" s="152" t="s">
        <v>105</v>
      </c>
      <c r="E926" s="152"/>
      <c r="F926" s="152"/>
      <c r="G926" s="153"/>
      <c r="H926" s="16">
        <v>1</v>
      </c>
      <c r="I926" s="59">
        <v>159.47999999999999</v>
      </c>
      <c r="J926" s="40">
        <f t="shared" si="9"/>
        <v>184.99679999999998</v>
      </c>
      <c r="K926" s="162"/>
      <c r="L926" s="163"/>
    </row>
    <row r="927" spans="1:12" ht="16.5" x14ac:dyDescent="0.3">
      <c r="A927" s="13"/>
      <c r="B927" s="14"/>
      <c r="C927" s="15"/>
      <c r="D927" s="152" t="s">
        <v>106</v>
      </c>
      <c r="E927" s="152"/>
      <c r="F927" s="152"/>
      <c r="G927" s="153"/>
      <c r="H927" s="16">
        <v>1</v>
      </c>
      <c r="I927" s="59">
        <v>129.31</v>
      </c>
      <c r="J927" s="40">
        <f t="shared" si="9"/>
        <v>149.99959999999999</v>
      </c>
      <c r="K927" s="162"/>
      <c r="L927" s="163"/>
    </row>
    <row r="928" spans="1:12" ht="16.5" x14ac:dyDescent="0.3">
      <c r="A928" s="13"/>
      <c r="B928" s="14"/>
      <c r="C928" s="15"/>
      <c r="D928" s="152"/>
      <c r="E928" s="152"/>
      <c r="F928" s="152"/>
      <c r="G928" s="153"/>
      <c r="H928" s="16"/>
      <c r="I928" s="59"/>
      <c r="J928" s="40">
        <f t="shared" si="9"/>
        <v>0</v>
      </c>
      <c r="K928" s="162"/>
      <c r="L928" s="163"/>
    </row>
    <row r="929" spans="1:12" ht="16.5" x14ac:dyDescent="0.3">
      <c r="A929" s="13"/>
      <c r="B929" s="14"/>
      <c r="C929" s="15"/>
      <c r="D929" s="215"/>
      <c r="E929" s="216"/>
      <c r="F929" s="216"/>
      <c r="G929" s="217"/>
      <c r="H929" s="16"/>
      <c r="I929" s="59"/>
      <c r="J929" s="40">
        <f t="shared" si="9"/>
        <v>0</v>
      </c>
      <c r="K929" s="162"/>
      <c r="L929" s="163"/>
    </row>
    <row r="930" spans="1:12" ht="16.5" x14ac:dyDescent="0.3">
      <c r="A930" s="13"/>
      <c r="B930" s="14"/>
      <c r="C930" s="15"/>
      <c r="D930" s="215"/>
      <c r="E930" s="216"/>
      <c r="F930" s="216"/>
      <c r="G930" s="217"/>
      <c r="H930" s="16"/>
      <c r="I930" s="59"/>
      <c r="J930" s="40">
        <f t="shared" si="9"/>
        <v>0</v>
      </c>
      <c r="K930" s="162"/>
      <c r="L930" s="163"/>
    </row>
    <row r="931" spans="1:12" ht="16.5" x14ac:dyDescent="0.3">
      <c r="A931" s="13"/>
      <c r="B931" s="14"/>
      <c r="C931" s="15"/>
      <c r="D931" s="215"/>
      <c r="E931" s="216"/>
      <c r="F931" s="216"/>
      <c r="G931" s="217"/>
      <c r="H931" s="16"/>
      <c r="I931" s="59"/>
      <c r="J931" s="40">
        <f t="shared" si="9"/>
        <v>0</v>
      </c>
      <c r="K931" s="162"/>
      <c r="L931" s="163"/>
    </row>
    <row r="932" spans="1:12" ht="16.5" x14ac:dyDescent="0.3">
      <c r="A932" s="13"/>
      <c r="B932" s="14"/>
      <c r="C932" s="15"/>
      <c r="D932" s="213"/>
      <c r="E932" s="213"/>
      <c r="F932" s="213"/>
      <c r="G932" s="214"/>
      <c r="H932" s="16"/>
      <c r="I932" s="59"/>
      <c r="J932" s="40">
        <f t="shared" si="9"/>
        <v>0</v>
      </c>
      <c r="K932" s="162"/>
      <c r="L932" s="163"/>
    </row>
    <row r="933" spans="1:12" ht="17.25" thickBot="1" x14ac:dyDescent="0.35">
      <c r="A933" s="13"/>
      <c r="B933" s="14"/>
      <c r="C933" s="15"/>
      <c r="D933" s="166" t="s">
        <v>17</v>
      </c>
      <c r="E933" s="166"/>
      <c r="F933" s="166"/>
      <c r="G933" s="167"/>
      <c r="H933" s="60"/>
      <c r="I933" s="61"/>
      <c r="J933" s="68"/>
      <c r="K933" s="168"/>
      <c r="L933" s="169"/>
    </row>
    <row r="934" spans="1:12" ht="16.5" x14ac:dyDescent="0.3">
      <c r="A934" s="56"/>
      <c r="B934" s="16"/>
      <c r="C934" s="57"/>
      <c r="D934" s="177" t="s">
        <v>107</v>
      </c>
      <c r="E934" s="177"/>
      <c r="F934" s="177"/>
      <c r="G934" s="178"/>
      <c r="H934" s="12">
        <v>1</v>
      </c>
      <c r="I934" s="59">
        <v>202.59</v>
      </c>
      <c r="J934" s="40">
        <f>(H934*I934)*1.16</f>
        <v>235.00439999999998</v>
      </c>
      <c r="K934" s="179"/>
      <c r="L934" s="180"/>
    </row>
    <row r="935" spans="1:12" ht="17.25" thickBot="1" x14ac:dyDescent="0.35">
      <c r="A935" s="65"/>
      <c r="B935" s="66"/>
      <c r="C935" s="67"/>
      <c r="D935" s="181"/>
      <c r="E935" s="181"/>
      <c r="F935" s="181"/>
      <c r="G935" s="182"/>
      <c r="H935" s="19"/>
      <c r="I935" s="38"/>
      <c r="J935" s="40">
        <f>(H935*I935)*1.16</f>
        <v>0</v>
      </c>
      <c r="K935" s="24"/>
      <c r="L935" s="25"/>
    </row>
    <row r="936" spans="1:12" ht="17.25" thickBot="1" x14ac:dyDescent="0.35">
      <c r="A936" s="26" t="s">
        <v>18</v>
      </c>
      <c r="B936" s="27"/>
      <c r="C936" s="28"/>
      <c r="D936" s="158"/>
      <c r="E936" s="159"/>
      <c r="F936" s="159"/>
      <c r="G936" s="160"/>
      <c r="H936" s="29"/>
      <c r="I936" s="29"/>
      <c r="J936" s="44">
        <f>SUM(J925:J935)</f>
        <v>1209.9959999999999</v>
      </c>
      <c r="K936" s="30"/>
      <c r="L936" s="31"/>
    </row>
    <row r="937" spans="1:12" ht="16.5" x14ac:dyDescent="0.3">
      <c r="A937" s="1"/>
      <c r="B937" s="161"/>
      <c r="C937" s="161"/>
      <c r="D937" s="32"/>
      <c r="E937" s="33"/>
      <c r="F937" s="33"/>
      <c r="G937" s="1"/>
      <c r="H937" s="34"/>
      <c r="I937" s="34"/>
      <c r="J937" s="34"/>
      <c r="K937" s="34"/>
      <c r="L937" s="1"/>
    </row>
    <row r="938" spans="1:12" ht="16.5" x14ac:dyDescent="0.3">
      <c r="A938" s="151" t="s">
        <v>20</v>
      </c>
      <c r="B938" s="151"/>
      <c r="C938" s="151"/>
      <c r="D938" s="151" t="s">
        <v>27</v>
      </c>
      <c r="E938" s="151"/>
      <c r="F938" s="151"/>
      <c r="G938" s="151"/>
      <c r="I938" s="151" t="s">
        <v>19</v>
      </c>
      <c r="J938" s="151"/>
      <c r="K938" s="151"/>
      <c r="L938" s="33"/>
    </row>
    <row r="939" spans="1:12" ht="16.5" x14ac:dyDescent="0.3">
      <c r="A939" s="174" t="s">
        <v>62</v>
      </c>
      <c r="B939" s="174"/>
      <c r="C939" s="174"/>
      <c r="D939" s="174" t="s">
        <v>87</v>
      </c>
      <c r="E939" s="174"/>
      <c r="F939" s="174"/>
      <c r="G939" s="174"/>
      <c r="I939" s="174" t="s">
        <v>60</v>
      </c>
      <c r="J939" s="174"/>
      <c r="K939" s="174"/>
      <c r="L939" s="33"/>
    </row>
    <row r="940" spans="1:12" ht="16.5" x14ac:dyDescent="0.3">
      <c r="A940" s="212" t="s">
        <v>47</v>
      </c>
      <c r="B940" s="212"/>
      <c r="C940" s="212"/>
      <c r="D940" s="212" t="s">
        <v>83</v>
      </c>
      <c r="E940" s="212"/>
      <c r="F940" s="212"/>
      <c r="G940" s="212"/>
      <c r="H940" s="69"/>
      <c r="I940" s="212" t="s">
        <v>28</v>
      </c>
      <c r="J940" s="212"/>
      <c r="K940" s="212"/>
      <c r="L940" s="33"/>
    </row>
    <row r="948" spans="1:12" ht="16.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5.75" x14ac:dyDescent="0.25">
      <c r="A949" s="157" t="s">
        <v>21</v>
      </c>
      <c r="B949" s="157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</row>
    <row r="950" spans="1:12" ht="15.75" x14ac:dyDescent="0.25">
      <c r="A950" s="151" t="s">
        <v>0</v>
      </c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</row>
    <row r="951" spans="1:12" ht="16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6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6.5" x14ac:dyDescent="0.3">
      <c r="A953" s="3" t="s">
        <v>1</v>
      </c>
      <c r="B953" s="183" t="s">
        <v>50</v>
      </c>
      <c r="C953" s="201" t="s">
        <v>46</v>
      </c>
      <c r="D953" s="201" t="s">
        <v>46</v>
      </c>
      <c r="E953" s="201" t="s">
        <v>46</v>
      </c>
      <c r="F953" s="201" t="s">
        <v>46</v>
      </c>
      <c r="G953" s="184" t="s">
        <v>46</v>
      </c>
      <c r="H953" s="4" t="s">
        <v>2</v>
      </c>
      <c r="I953" s="5"/>
      <c r="J953" s="202" t="s">
        <v>49</v>
      </c>
      <c r="K953" s="203"/>
      <c r="L953" s="204"/>
    </row>
    <row r="954" spans="1:12" ht="16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6.5" x14ac:dyDescent="0.3">
      <c r="A955" s="7" t="s">
        <v>3</v>
      </c>
      <c r="B955" s="185" t="s">
        <v>48</v>
      </c>
      <c r="C955" s="186"/>
      <c r="D955" s="186"/>
      <c r="E955" s="187"/>
      <c r="F955" s="8" t="s">
        <v>4</v>
      </c>
      <c r="G955" s="185">
        <v>2012</v>
      </c>
      <c r="H955" s="187"/>
      <c r="I955" s="7" t="s">
        <v>5</v>
      </c>
      <c r="J955" s="205" t="s">
        <v>132</v>
      </c>
      <c r="K955" s="186"/>
      <c r="L955" s="187"/>
    </row>
    <row r="956" spans="1:12" ht="16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6.5" x14ac:dyDescent="0.3">
      <c r="A957" s="183" t="s">
        <v>6</v>
      </c>
      <c r="B957" s="184"/>
      <c r="C957" s="185" t="s">
        <v>22</v>
      </c>
      <c r="D957" s="186"/>
      <c r="E957" s="186"/>
      <c r="F957" s="186"/>
      <c r="G957" s="186"/>
      <c r="H957" s="186"/>
      <c r="I957" s="186"/>
      <c r="J957" s="186"/>
      <c r="K957" s="186"/>
      <c r="L957" s="187"/>
    </row>
    <row r="958" spans="1:12" ht="16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6.5" x14ac:dyDescent="0.3">
      <c r="A959" s="183" t="s">
        <v>7</v>
      </c>
      <c r="B959" s="184"/>
      <c r="C959" s="185" t="s">
        <v>62</v>
      </c>
      <c r="D959" s="186"/>
      <c r="E959" s="186"/>
      <c r="F959" s="186"/>
      <c r="G959" s="186"/>
      <c r="H959" s="186"/>
      <c r="I959" s="186"/>
      <c r="J959" s="186"/>
      <c r="K959" s="186"/>
      <c r="L959" s="187"/>
    </row>
    <row r="960" spans="1:12" ht="17.25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7.25" thickBot="1" x14ac:dyDescent="0.3">
      <c r="A961" s="188" t="s">
        <v>8</v>
      </c>
      <c r="B961" s="190" t="s">
        <v>9</v>
      </c>
      <c r="C961" s="192" t="s">
        <v>10</v>
      </c>
      <c r="D961" s="194" t="s">
        <v>11</v>
      </c>
      <c r="E961" s="195"/>
      <c r="F961" s="195"/>
      <c r="G961" s="195"/>
      <c r="H961" s="195"/>
      <c r="I961" s="195"/>
      <c r="J961" s="196"/>
      <c r="K961" s="197" t="s">
        <v>12</v>
      </c>
      <c r="L961" s="198"/>
    </row>
    <row r="962" spans="1:12" ht="17.25" thickBot="1" x14ac:dyDescent="0.35">
      <c r="A962" s="189"/>
      <c r="B962" s="191"/>
      <c r="C962" s="193"/>
      <c r="D962" s="154" t="s">
        <v>13</v>
      </c>
      <c r="E962" s="155"/>
      <c r="F962" s="155"/>
      <c r="G962" s="156"/>
      <c r="H962" s="54" t="s">
        <v>14</v>
      </c>
      <c r="I962" s="54" t="s">
        <v>15</v>
      </c>
      <c r="J962" s="55" t="s">
        <v>16</v>
      </c>
      <c r="K962" s="199"/>
      <c r="L962" s="200"/>
    </row>
    <row r="963" spans="1:12" ht="16.5" x14ac:dyDescent="0.3">
      <c r="A963" s="62">
        <v>45744</v>
      </c>
      <c r="B963" s="63" t="s">
        <v>152</v>
      </c>
      <c r="C963" s="64"/>
      <c r="D963" s="170" t="s">
        <v>151</v>
      </c>
      <c r="E963" s="170"/>
      <c r="F963" s="170"/>
      <c r="G963" s="171"/>
      <c r="H963" s="12">
        <v>2</v>
      </c>
      <c r="I963" s="59">
        <v>1270</v>
      </c>
      <c r="J963" s="40">
        <f t="shared" ref="J963:J970" si="10">(H963*I963)*1.16</f>
        <v>2946.3999999999996</v>
      </c>
      <c r="K963" s="172"/>
      <c r="L963" s="173"/>
    </row>
    <row r="964" spans="1:12" ht="16.5" x14ac:dyDescent="0.3">
      <c r="A964" s="13"/>
      <c r="B964" s="14"/>
      <c r="C964" s="15"/>
      <c r="D964" s="152" t="s">
        <v>153</v>
      </c>
      <c r="E964" s="152"/>
      <c r="F964" s="152"/>
      <c r="G964" s="153"/>
      <c r="H964" s="16">
        <v>2</v>
      </c>
      <c r="I964" s="59">
        <v>560</v>
      </c>
      <c r="J964" s="40">
        <f t="shared" si="10"/>
        <v>1299.1999999999998</v>
      </c>
      <c r="K964" s="162"/>
      <c r="L964" s="163"/>
    </row>
    <row r="965" spans="1:12" ht="16.5" x14ac:dyDescent="0.3">
      <c r="A965" s="13"/>
      <c r="B965" s="14"/>
      <c r="C965" s="15"/>
      <c r="D965" s="152" t="s">
        <v>154</v>
      </c>
      <c r="E965" s="152"/>
      <c r="F965" s="152"/>
      <c r="G965" s="153"/>
      <c r="H965" s="16">
        <v>2</v>
      </c>
      <c r="I965" s="59">
        <v>90</v>
      </c>
      <c r="J965" s="40">
        <f t="shared" si="10"/>
        <v>208.79999999999998</v>
      </c>
      <c r="K965" s="162"/>
      <c r="L965" s="163"/>
    </row>
    <row r="966" spans="1:12" ht="16.5" x14ac:dyDescent="0.3">
      <c r="A966" s="13"/>
      <c r="B966" s="14"/>
      <c r="C966" s="15"/>
      <c r="D966" s="152" t="s">
        <v>155</v>
      </c>
      <c r="E966" s="152"/>
      <c r="F966" s="152"/>
      <c r="G966" s="153"/>
      <c r="H966" s="16">
        <v>1</v>
      </c>
      <c r="I966" s="59">
        <v>130</v>
      </c>
      <c r="J966" s="40">
        <f t="shared" si="10"/>
        <v>150.79999999999998</v>
      </c>
      <c r="K966" s="162"/>
      <c r="L966" s="163"/>
    </row>
    <row r="967" spans="1:12" ht="16.5" x14ac:dyDescent="0.3">
      <c r="A967" s="13"/>
      <c r="B967" s="14"/>
      <c r="C967" s="15"/>
      <c r="D967" s="215"/>
      <c r="E967" s="216"/>
      <c r="F967" s="216"/>
      <c r="G967" s="217"/>
      <c r="H967" s="16"/>
      <c r="I967" s="59"/>
      <c r="J967" s="40">
        <f t="shared" si="10"/>
        <v>0</v>
      </c>
      <c r="K967" s="162"/>
      <c r="L967" s="163"/>
    </row>
    <row r="968" spans="1:12" ht="16.5" x14ac:dyDescent="0.3">
      <c r="A968" s="13"/>
      <c r="B968" s="14"/>
      <c r="C968" s="15"/>
      <c r="D968" s="215"/>
      <c r="E968" s="216"/>
      <c r="F968" s="216"/>
      <c r="G968" s="217"/>
      <c r="H968" s="16"/>
      <c r="I968" s="59"/>
      <c r="J968" s="40">
        <f t="shared" si="10"/>
        <v>0</v>
      </c>
      <c r="K968" s="162"/>
      <c r="L968" s="163"/>
    </row>
    <row r="969" spans="1:12" ht="16.5" x14ac:dyDescent="0.3">
      <c r="A969" s="13"/>
      <c r="B969" s="14"/>
      <c r="C969" s="15"/>
      <c r="D969" s="215"/>
      <c r="E969" s="216"/>
      <c r="F969" s="216"/>
      <c r="G969" s="217"/>
      <c r="H969" s="16"/>
      <c r="I969" s="59"/>
      <c r="J969" s="40">
        <f t="shared" si="10"/>
        <v>0</v>
      </c>
      <c r="K969" s="162"/>
      <c r="L969" s="163"/>
    </row>
    <row r="970" spans="1:12" ht="16.5" x14ac:dyDescent="0.3">
      <c r="A970" s="13"/>
      <c r="B970" s="14"/>
      <c r="C970" s="15"/>
      <c r="D970" s="213"/>
      <c r="E970" s="213"/>
      <c r="F970" s="213"/>
      <c r="G970" s="214"/>
      <c r="H970" s="16"/>
      <c r="I970" s="59"/>
      <c r="J970" s="40">
        <f t="shared" si="10"/>
        <v>0</v>
      </c>
      <c r="K970" s="162"/>
      <c r="L970" s="163"/>
    </row>
    <row r="971" spans="1:12" ht="17.25" thickBot="1" x14ac:dyDescent="0.35">
      <c r="A971" s="13"/>
      <c r="B971" s="14"/>
      <c r="C971" s="15"/>
      <c r="D971" s="166" t="s">
        <v>17</v>
      </c>
      <c r="E971" s="166"/>
      <c r="F971" s="166"/>
      <c r="G971" s="167"/>
      <c r="H971" s="60"/>
      <c r="I971" s="61"/>
      <c r="J971" s="68"/>
      <c r="K971" s="168"/>
      <c r="L971" s="169"/>
    </row>
    <row r="972" spans="1:12" ht="16.5" x14ac:dyDescent="0.3">
      <c r="A972" s="56"/>
      <c r="B972" s="16"/>
      <c r="C972" s="57"/>
      <c r="D972" s="224" t="s">
        <v>156</v>
      </c>
      <c r="E972" s="225"/>
      <c r="F972" s="225"/>
      <c r="G972" s="226"/>
      <c r="H972" s="12">
        <v>1</v>
      </c>
      <c r="I972" s="59">
        <v>540</v>
      </c>
      <c r="J972" s="40">
        <f>(H972*I972)*1.16</f>
        <v>626.4</v>
      </c>
      <c r="K972" s="179"/>
      <c r="L972" s="180"/>
    </row>
    <row r="973" spans="1:12" ht="17.25" thickBot="1" x14ac:dyDescent="0.35">
      <c r="A973" s="65"/>
      <c r="B973" s="66"/>
      <c r="C973" s="67"/>
      <c r="D973" s="227"/>
      <c r="E973" s="228"/>
      <c r="F973" s="228"/>
      <c r="G973" s="229"/>
      <c r="H973" s="19"/>
      <c r="I973" s="38"/>
      <c r="J973" s="40">
        <f>(H973*I973)*1.16</f>
        <v>0</v>
      </c>
      <c r="K973" s="24"/>
      <c r="L973" s="25"/>
    </row>
    <row r="974" spans="1:12" ht="17.25" thickBot="1" x14ac:dyDescent="0.35">
      <c r="A974" s="26" t="s">
        <v>18</v>
      </c>
      <c r="B974" s="27"/>
      <c r="C974" s="28"/>
      <c r="D974" s="158"/>
      <c r="E974" s="159"/>
      <c r="F974" s="159"/>
      <c r="G974" s="160"/>
      <c r="H974" s="29"/>
      <c r="I974" s="29"/>
      <c r="J974" s="44">
        <f>SUM(J963:J973)</f>
        <v>5231.5999999999995</v>
      </c>
      <c r="K974" s="30"/>
      <c r="L974" s="31"/>
    </row>
    <row r="975" spans="1:12" ht="16.5" x14ac:dyDescent="0.3">
      <c r="A975" s="1"/>
      <c r="B975" s="161"/>
      <c r="C975" s="161"/>
      <c r="D975" s="32"/>
      <c r="E975" s="33"/>
      <c r="F975" s="33"/>
      <c r="G975" s="1"/>
      <c r="H975" s="34"/>
      <c r="I975" s="34"/>
      <c r="J975" s="34"/>
      <c r="K975" s="34"/>
      <c r="L975" s="1"/>
    </row>
    <row r="976" spans="1:12" ht="16.5" x14ac:dyDescent="0.3">
      <c r="A976" s="151" t="s">
        <v>20</v>
      </c>
      <c r="B976" s="151"/>
      <c r="C976" s="151"/>
      <c r="D976" s="151" t="s">
        <v>27</v>
      </c>
      <c r="E976" s="151"/>
      <c r="F976" s="151"/>
      <c r="G976" s="151"/>
      <c r="I976" s="151" t="s">
        <v>19</v>
      </c>
      <c r="J976" s="151"/>
      <c r="K976" s="151"/>
      <c r="L976" s="33"/>
    </row>
    <row r="977" spans="1:12" ht="16.5" x14ac:dyDescent="0.3">
      <c r="A977" s="174" t="s">
        <v>62</v>
      </c>
      <c r="B977" s="174"/>
      <c r="C977" s="174"/>
      <c r="D977" s="174" t="s">
        <v>87</v>
      </c>
      <c r="E977" s="174"/>
      <c r="F977" s="174"/>
      <c r="G977" s="174"/>
      <c r="I977" s="174" t="s">
        <v>60</v>
      </c>
      <c r="J977" s="174"/>
      <c r="K977" s="174"/>
      <c r="L977" s="33"/>
    </row>
    <row r="978" spans="1:12" ht="16.5" x14ac:dyDescent="0.3">
      <c r="A978" s="175" t="s">
        <v>47</v>
      </c>
      <c r="B978" s="175"/>
      <c r="C978" s="175"/>
      <c r="D978" s="175" t="s">
        <v>83</v>
      </c>
      <c r="E978" s="175"/>
      <c r="F978" s="175"/>
      <c r="G978" s="175"/>
      <c r="H978" s="69"/>
      <c r="I978" s="176" t="s">
        <v>28</v>
      </c>
      <c r="J978" s="176"/>
      <c r="K978" s="176"/>
      <c r="L978" s="33"/>
    </row>
    <row r="979" spans="1:12" x14ac:dyDescent="0.25">
      <c r="A979" s="175"/>
      <c r="B979" s="175"/>
      <c r="C979" s="175"/>
      <c r="D979" s="175"/>
      <c r="E979" s="175"/>
      <c r="F979" s="175"/>
      <c r="G979" s="175"/>
      <c r="I979" s="176"/>
      <c r="J979" s="176"/>
      <c r="K979" s="176"/>
    </row>
    <row r="987" spans="1:12" ht="16.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5.75" x14ac:dyDescent="0.25">
      <c r="A988" s="157" t="s">
        <v>21</v>
      </c>
      <c r="B988" s="15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</row>
    <row r="989" spans="1:12" ht="15.75" x14ac:dyDescent="0.25">
      <c r="A989" s="151" t="s">
        <v>0</v>
      </c>
      <c r="B989" s="151"/>
      <c r="C989" s="151"/>
      <c r="D989" s="151"/>
      <c r="E989" s="151"/>
      <c r="F989" s="151"/>
      <c r="G989" s="151"/>
      <c r="H989" s="151"/>
      <c r="I989" s="151"/>
      <c r="J989" s="151"/>
      <c r="K989" s="151"/>
      <c r="L989" s="151"/>
    </row>
    <row r="990" spans="1:12" ht="16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6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6.5" x14ac:dyDescent="0.3">
      <c r="A992" s="3" t="s">
        <v>1</v>
      </c>
      <c r="B992" s="183" t="s">
        <v>50</v>
      </c>
      <c r="C992" s="201" t="s">
        <v>46</v>
      </c>
      <c r="D992" s="201" t="s">
        <v>46</v>
      </c>
      <c r="E992" s="201" t="s">
        <v>46</v>
      </c>
      <c r="F992" s="201" t="s">
        <v>46</v>
      </c>
      <c r="G992" s="184" t="s">
        <v>46</v>
      </c>
      <c r="H992" s="4" t="s">
        <v>2</v>
      </c>
      <c r="I992" s="5"/>
      <c r="J992" s="202" t="s">
        <v>49</v>
      </c>
      <c r="K992" s="203"/>
      <c r="L992" s="204"/>
    </row>
    <row r="993" spans="1:12" ht="16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16.5" x14ac:dyDescent="0.3">
      <c r="A994" s="7" t="s">
        <v>3</v>
      </c>
      <c r="B994" s="185" t="s">
        <v>48</v>
      </c>
      <c r="C994" s="186"/>
      <c r="D994" s="186"/>
      <c r="E994" s="187"/>
      <c r="F994" s="8" t="s">
        <v>4</v>
      </c>
      <c r="G994" s="185">
        <v>2012</v>
      </c>
      <c r="H994" s="187"/>
      <c r="I994" s="7" t="s">
        <v>5</v>
      </c>
      <c r="J994" s="205" t="s">
        <v>132</v>
      </c>
      <c r="K994" s="186"/>
      <c r="L994" s="187"/>
    </row>
    <row r="995" spans="1:12" ht="16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16.5" x14ac:dyDescent="0.3">
      <c r="A996" s="183" t="s">
        <v>6</v>
      </c>
      <c r="B996" s="184"/>
      <c r="C996" s="185" t="s">
        <v>22</v>
      </c>
      <c r="D996" s="186"/>
      <c r="E996" s="186"/>
      <c r="F996" s="186"/>
      <c r="G996" s="186"/>
      <c r="H996" s="186"/>
      <c r="I996" s="186"/>
      <c r="J996" s="186"/>
      <c r="K996" s="186"/>
      <c r="L996" s="187"/>
    </row>
    <row r="997" spans="1:12" ht="16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16.5" x14ac:dyDescent="0.3">
      <c r="A998" s="183" t="s">
        <v>7</v>
      </c>
      <c r="B998" s="184"/>
      <c r="C998" s="185" t="s">
        <v>62</v>
      </c>
      <c r="D998" s="186"/>
      <c r="E998" s="186"/>
      <c r="F998" s="186"/>
      <c r="G998" s="186"/>
      <c r="H998" s="186"/>
      <c r="I998" s="186"/>
      <c r="J998" s="186"/>
      <c r="K998" s="186"/>
      <c r="L998" s="187"/>
    </row>
    <row r="999" spans="1:12" ht="17.25" thickBo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7.25" thickBot="1" x14ac:dyDescent="0.3">
      <c r="A1000" s="188" t="s">
        <v>8</v>
      </c>
      <c r="B1000" s="190" t="s">
        <v>9</v>
      </c>
      <c r="C1000" s="192" t="s">
        <v>10</v>
      </c>
      <c r="D1000" s="194" t="s">
        <v>11</v>
      </c>
      <c r="E1000" s="195"/>
      <c r="F1000" s="195"/>
      <c r="G1000" s="195"/>
      <c r="H1000" s="195"/>
      <c r="I1000" s="195"/>
      <c r="J1000" s="196"/>
      <c r="K1000" s="197" t="s">
        <v>12</v>
      </c>
      <c r="L1000" s="198"/>
    </row>
    <row r="1001" spans="1:12" ht="17.25" thickBot="1" x14ac:dyDescent="0.35">
      <c r="A1001" s="189"/>
      <c r="B1001" s="191"/>
      <c r="C1001" s="193"/>
      <c r="D1001" s="154" t="s">
        <v>13</v>
      </c>
      <c r="E1001" s="155"/>
      <c r="F1001" s="155"/>
      <c r="G1001" s="156"/>
      <c r="H1001" s="54" t="s">
        <v>14</v>
      </c>
      <c r="I1001" s="54" t="s">
        <v>15</v>
      </c>
      <c r="J1001" s="55" t="s">
        <v>16</v>
      </c>
      <c r="K1001" s="199"/>
      <c r="L1001" s="200"/>
    </row>
    <row r="1002" spans="1:12" ht="16.5" x14ac:dyDescent="0.3">
      <c r="A1002" s="62">
        <v>45775</v>
      </c>
      <c r="B1002" s="63" t="s">
        <v>180</v>
      </c>
      <c r="C1002" s="64"/>
      <c r="D1002" s="170" t="s">
        <v>163</v>
      </c>
      <c r="E1002" s="170"/>
      <c r="F1002" s="170"/>
      <c r="G1002" s="171"/>
      <c r="H1002" s="12">
        <v>3</v>
      </c>
      <c r="I1002" s="59">
        <v>90</v>
      </c>
      <c r="J1002" s="40">
        <f t="shared" ref="J1002:J1010" si="11">(H1002*I1002)*1.16</f>
        <v>313.2</v>
      </c>
      <c r="K1002" s="172"/>
      <c r="L1002" s="173"/>
    </row>
    <row r="1003" spans="1:12" ht="16.5" x14ac:dyDescent="0.3">
      <c r="A1003" s="13"/>
      <c r="B1003" s="14"/>
      <c r="C1003" s="15"/>
      <c r="D1003" s="152" t="s">
        <v>164</v>
      </c>
      <c r="E1003" s="152"/>
      <c r="F1003" s="152"/>
      <c r="G1003" s="153"/>
      <c r="H1003" s="16">
        <v>1</v>
      </c>
      <c r="I1003" s="59">
        <v>120</v>
      </c>
      <c r="J1003" s="40">
        <f t="shared" si="11"/>
        <v>139.19999999999999</v>
      </c>
      <c r="K1003" s="162"/>
      <c r="L1003" s="163"/>
    </row>
    <row r="1004" spans="1:12" ht="16.5" x14ac:dyDescent="0.3">
      <c r="A1004" s="13"/>
      <c r="B1004" s="14"/>
      <c r="C1004" s="15"/>
      <c r="D1004" s="152" t="s">
        <v>165</v>
      </c>
      <c r="E1004" s="152"/>
      <c r="F1004" s="152"/>
      <c r="G1004" s="153"/>
      <c r="H1004" s="16">
        <v>1</v>
      </c>
      <c r="I1004" s="59">
        <v>900</v>
      </c>
      <c r="J1004" s="40">
        <f t="shared" si="11"/>
        <v>1044</v>
      </c>
      <c r="K1004" s="162"/>
      <c r="L1004" s="163"/>
    </row>
    <row r="1005" spans="1:12" ht="16.5" x14ac:dyDescent="0.3">
      <c r="A1005" s="13"/>
      <c r="B1005" s="14"/>
      <c r="C1005" s="15"/>
      <c r="D1005" s="152" t="s">
        <v>166</v>
      </c>
      <c r="E1005" s="152"/>
      <c r="F1005" s="152"/>
      <c r="G1005" s="153"/>
      <c r="H1005" s="16">
        <v>1</v>
      </c>
      <c r="I1005" s="59">
        <v>880</v>
      </c>
      <c r="J1005" s="40">
        <f t="shared" si="11"/>
        <v>1020.8</v>
      </c>
      <c r="K1005" s="162"/>
      <c r="L1005" s="163"/>
    </row>
    <row r="1006" spans="1:12" ht="16.5" x14ac:dyDescent="0.3">
      <c r="A1006" s="13"/>
      <c r="B1006" s="14"/>
      <c r="C1006" s="15"/>
      <c r="D1006" s="152" t="s">
        <v>167</v>
      </c>
      <c r="E1006" s="152"/>
      <c r="F1006" s="152"/>
      <c r="G1006" s="153"/>
      <c r="H1006" s="16">
        <v>2</v>
      </c>
      <c r="I1006" s="59">
        <v>280</v>
      </c>
      <c r="J1006" s="40">
        <f t="shared" si="11"/>
        <v>649.59999999999991</v>
      </c>
      <c r="K1006" s="162"/>
      <c r="L1006" s="163"/>
    </row>
    <row r="1007" spans="1:12" ht="16.5" x14ac:dyDescent="0.3">
      <c r="A1007" s="13"/>
      <c r="B1007" s="14"/>
      <c r="C1007" s="15"/>
      <c r="D1007" s="152" t="s">
        <v>168</v>
      </c>
      <c r="E1007" s="152"/>
      <c r="F1007" s="152"/>
      <c r="G1007" s="153"/>
      <c r="H1007" s="16">
        <v>2</v>
      </c>
      <c r="I1007" s="59">
        <v>600</v>
      </c>
      <c r="J1007" s="40">
        <f t="shared" si="11"/>
        <v>1392</v>
      </c>
      <c r="K1007" s="162"/>
      <c r="L1007" s="163"/>
    </row>
    <row r="1008" spans="1:12" ht="16.5" x14ac:dyDescent="0.3">
      <c r="A1008" s="13"/>
      <c r="B1008" s="14"/>
      <c r="C1008" s="15"/>
      <c r="D1008" s="152" t="s">
        <v>169</v>
      </c>
      <c r="E1008" s="152"/>
      <c r="F1008" s="152"/>
      <c r="G1008" s="153"/>
      <c r="H1008" s="16">
        <v>1</v>
      </c>
      <c r="I1008" s="59">
        <v>1100</v>
      </c>
      <c r="J1008" s="40">
        <f t="shared" si="11"/>
        <v>1276</v>
      </c>
      <c r="K1008" s="70"/>
      <c r="L1008" s="71"/>
    </row>
    <row r="1009" spans="1:12" ht="16.5" x14ac:dyDescent="0.3">
      <c r="A1009" s="13"/>
      <c r="B1009" s="14"/>
      <c r="C1009" s="15"/>
      <c r="D1009" s="152" t="s">
        <v>170</v>
      </c>
      <c r="E1009" s="152"/>
      <c r="F1009" s="152"/>
      <c r="G1009" s="153"/>
      <c r="H1009" s="16">
        <v>2</v>
      </c>
      <c r="I1009" s="59">
        <v>100</v>
      </c>
      <c r="J1009" s="40">
        <f t="shared" si="11"/>
        <v>231.99999999999997</v>
      </c>
      <c r="K1009" s="70"/>
      <c r="L1009" s="71"/>
    </row>
    <row r="1010" spans="1:12" ht="16.5" x14ac:dyDescent="0.3">
      <c r="A1010" s="13"/>
      <c r="B1010" s="14"/>
      <c r="C1010" s="15"/>
      <c r="D1010" s="152" t="s">
        <v>171</v>
      </c>
      <c r="E1010" s="152"/>
      <c r="F1010" s="152"/>
      <c r="G1010" s="153"/>
      <c r="H1010" s="16">
        <v>2</v>
      </c>
      <c r="I1010" s="59">
        <v>700</v>
      </c>
      <c r="J1010" s="40">
        <f t="shared" si="11"/>
        <v>1624</v>
      </c>
      <c r="K1010" s="70"/>
      <c r="L1010" s="71"/>
    </row>
    <row r="1011" spans="1:12" ht="17.25" thickBot="1" x14ac:dyDescent="0.35">
      <c r="A1011" s="13"/>
      <c r="B1011" s="14"/>
      <c r="C1011" s="15"/>
      <c r="D1011" s="209" t="s">
        <v>17</v>
      </c>
      <c r="E1011" s="210"/>
      <c r="F1011" s="210"/>
      <c r="G1011" s="211"/>
      <c r="H1011" s="60"/>
      <c r="I1011" s="61"/>
      <c r="J1011" s="68"/>
      <c r="K1011" s="168"/>
      <c r="L1011" s="169"/>
    </row>
    <row r="1012" spans="1:12" ht="16.5" x14ac:dyDescent="0.3">
      <c r="A1012" s="56"/>
      <c r="B1012" s="16"/>
      <c r="C1012" s="57"/>
      <c r="D1012" s="206" t="s">
        <v>172</v>
      </c>
      <c r="E1012" s="207"/>
      <c r="F1012" s="207"/>
      <c r="G1012" s="208"/>
      <c r="H1012" s="12">
        <v>1</v>
      </c>
      <c r="I1012" s="59">
        <v>1800</v>
      </c>
      <c r="J1012" s="40">
        <f>(H1012*I1012)*1.16</f>
        <v>2088</v>
      </c>
      <c r="K1012" s="179"/>
      <c r="L1012" s="180"/>
    </row>
    <row r="1013" spans="1:12" ht="16.5" x14ac:dyDescent="0.3">
      <c r="A1013" s="133"/>
      <c r="B1013" s="19"/>
      <c r="C1013" s="132"/>
      <c r="D1013" s="164" t="s">
        <v>173</v>
      </c>
      <c r="E1013" s="164"/>
      <c r="F1013" s="164"/>
      <c r="G1013" s="165"/>
      <c r="H1013" s="50">
        <v>1</v>
      </c>
      <c r="I1013" s="134">
        <v>120</v>
      </c>
      <c r="J1013" s="40">
        <f>(H1013*I1013)*1.16</f>
        <v>139.19999999999999</v>
      </c>
      <c r="K1013" s="135"/>
      <c r="L1013" s="136"/>
    </row>
    <row r="1014" spans="1:12" ht="16.5" x14ac:dyDescent="0.3">
      <c r="A1014" s="133"/>
      <c r="B1014" s="19"/>
      <c r="C1014" s="132"/>
      <c r="D1014" s="164" t="s">
        <v>155</v>
      </c>
      <c r="E1014" s="164"/>
      <c r="F1014" s="164"/>
      <c r="G1014" s="165"/>
      <c r="H1014" s="50">
        <v>1</v>
      </c>
      <c r="I1014" s="134">
        <v>130</v>
      </c>
      <c r="J1014" s="40">
        <f>(H1014*I1014)*1.16</f>
        <v>150.79999999999998</v>
      </c>
      <c r="K1014" s="135"/>
      <c r="L1014" s="136"/>
    </row>
    <row r="1015" spans="1:12" ht="17.25" thickBot="1" x14ac:dyDescent="0.35">
      <c r="A1015" s="65"/>
      <c r="B1015" s="66"/>
      <c r="C1015" s="67"/>
      <c r="D1015" s="164" t="s">
        <v>66</v>
      </c>
      <c r="E1015" s="164"/>
      <c r="F1015" s="164"/>
      <c r="G1015" s="165"/>
      <c r="H1015" s="19">
        <v>1</v>
      </c>
      <c r="I1015" s="38">
        <v>2300</v>
      </c>
      <c r="J1015" s="40">
        <f>(H1015*I1015)*1.16</f>
        <v>2668</v>
      </c>
      <c r="K1015" s="24"/>
      <c r="L1015" s="25"/>
    </row>
    <row r="1016" spans="1:12" ht="17.25" thickBot="1" x14ac:dyDescent="0.35">
      <c r="A1016" s="26" t="s">
        <v>18</v>
      </c>
      <c r="B1016" s="27"/>
      <c r="C1016" s="28"/>
      <c r="D1016" s="158"/>
      <c r="E1016" s="159"/>
      <c r="F1016" s="159"/>
      <c r="G1016" s="160"/>
      <c r="H1016" s="29"/>
      <c r="I1016" s="29"/>
      <c r="J1016" s="44">
        <f>SUM(J1002:J1015)</f>
        <v>12736.8</v>
      </c>
      <c r="K1016" s="30"/>
      <c r="L1016" s="31"/>
    </row>
    <row r="1017" spans="1:12" ht="16.5" x14ac:dyDescent="0.3">
      <c r="A1017" s="1"/>
      <c r="B1017" s="161"/>
      <c r="C1017" s="161"/>
      <c r="D1017" s="32"/>
      <c r="E1017" s="33"/>
      <c r="F1017" s="33"/>
      <c r="G1017" s="1"/>
      <c r="H1017" s="34"/>
      <c r="I1017" s="34"/>
      <c r="J1017" s="34"/>
      <c r="K1017" s="34"/>
      <c r="L1017" s="1"/>
    </row>
    <row r="1018" spans="1:12" ht="16.5" x14ac:dyDescent="0.3">
      <c r="A1018" s="151" t="s">
        <v>20</v>
      </c>
      <c r="B1018" s="151"/>
      <c r="C1018" s="151"/>
      <c r="D1018" s="151" t="s">
        <v>27</v>
      </c>
      <c r="E1018" s="151"/>
      <c r="F1018" s="151"/>
      <c r="G1018" s="151"/>
      <c r="I1018" s="151" t="s">
        <v>19</v>
      </c>
      <c r="J1018" s="151"/>
      <c r="K1018" s="151"/>
      <c r="L1018" s="33"/>
    </row>
    <row r="1019" spans="1:12" ht="16.5" x14ac:dyDescent="0.3">
      <c r="A1019" s="174" t="s">
        <v>62</v>
      </c>
      <c r="B1019" s="174"/>
      <c r="C1019" s="174"/>
      <c r="D1019" s="174" t="s">
        <v>87</v>
      </c>
      <c r="E1019" s="174"/>
      <c r="F1019" s="174"/>
      <c r="G1019" s="174"/>
      <c r="I1019" s="174" t="s">
        <v>60</v>
      </c>
      <c r="J1019" s="174"/>
      <c r="K1019" s="174"/>
      <c r="L1019" s="33"/>
    </row>
    <row r="1020" spans="1:12" ht="16.5" x14ac:dyDescent="0.3">
      <c r="A1020" s="175" t="s">
        <v>47</v>
      </c>
      <c r="B1020" s="175"/>
      <c r="C1020" s="175"/>
      <c r="D1020" s="175" t="s">
        <v>83</v>
      </c>
      <c r="E1020" s="175"/>
      <c r="F1020" s="175"/>
      <c r="G1020" s="175"/>
      <c r="H1020" s="69"/>
      <c r="I1020" s="176" t="s">
        <v>28</v>
      </c>
      <c r="J1020" s="176"/>
      <c r="K1020" s="176"/>
      <c r="L1020" s="33"/>
    </row>
    <row r="1021" spans="1:12" x14ac:dyDescent="0.25">
      <c r="A1021" s="175"/>
      <c r="B1021" s="175"/>
      <c r="C1021" s="175"/>
      <c r="D1021" s="175"/>
      <c r="E1021" s="175"/>
      <c r="F1021" s="175"/>
      <c r="G1021" s="175"/>
      <c r="I1021" s="176"/>
      <c r="J1021" s="176"/>
      <c r="K1021" s="176"/>
    </row>
    <row r="1027" spans="1:12" ht="16.5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</row>
    <row r="1028" spans="1:12" ht="15.75" x14ac:dyDescent="0.25">
      <c r="A1028" s="157" t="s">
        <v>21</v>
      </c>
      <c r="B1028" s="157"/>
      <c r="C1028" s="157"/>
      <c r="D1028" s="157"/>
      <c r="E1028" s="157"/>
      <c r="F1028" s="157"/>
      <c r="G1028" s="157"/>
      <c r="H1028" s="157"/>
      <c r="I1028" s="157"/>
      <c r="J1028" s="157"/>
      <c r="K1028" s="157"/>
      <c r="L1028" s="157"/>
    </row>
    <row r="1029" spans="1:12" ht="15.75" x14ac:dyDescent="0.25">
      <c r="A1029" s="151" t="s">
        <v>0</v>
      </c>
      <c r="B1029" s="151"/>
      <c r="C1029" s="151"/>
      <c r="D1029" s="151"/>
      <c r="E1029" s="151"/>
      <c r="F1029" s="151"/>
      <c r="G1029" s="151"/>
      <c r="H1029" s="151"/>
      <c r="I1029" s="151"/>
      <c r="J1029" s="151"/>
      <c r="K1029" s="151"/>
      <c r="L1029" s="151"/>
    </row>
    <row r="1030" spans="1:12" ht="16.5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</row>
    <row r="1031" spans="1:12" ht="16.5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</row>
    <row r="1032" spans="1:12" ht="16.5" x14ac:dyDescent="0.3">
      <c r="A1032" s="3" t="s">
        <v>1</v>
      </c>
      <c r="B1032" s="183" t="s">
        <v>50</v>
      </c>
      <c r="C1032" s="201" t="s">
        <v>46</v>
      </c>
      <c r="D1032" s="201" t="s">
        <v>46</v>
      </c>
      <c r="E1032" s="201" t="s">
        <v>46</v>
      </c>
      <c r="F1032" s="201" t="s">
        <v>46</v>
      </c>
      <c r="G1032" s="184" t="s">
        <v>46</v>
      </c>
      <c r="H1032" s="4" t="s">
        <v>2</v>
      </c>
      <c r="I1032" s="5"/>
      <c r="J1032" s="202" t="s">
        <v>49</v>
      </c>
      <c r="K1032" s="203"/>
      <c r="L1032" s="204"/>
    </row>
    <row r="1033" spans="1:12" ht="16.5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</row>
    <row r="1034" spans="1:12" ht="16.5" x14ac:dyDescent="0.3">
      <c r="A1034" s="7" t="s">
        <v>3</v>
      </c>
      <c r="B1034" s="185" t="s">
        <v>48</v>
      </c>
      <c r="C1034" s="186"/>
      <c r="D1034" s="186"/>
      <c r="E1034" s="187"/>
      <c r="F1034" s="8" t="s">
        <v>4</v>
      </c>
      <c r="G1034" s="185">
        <v>2012</v>
      </c>
      <c r="H1034" s="187"/>
      <c r="I1034" s="7" t="s">
        <v>5</v>
      </c>
      <c r="J1034" s="205" t="s">
        <v>132</v>
      </c>
      <c r="K1034" s="186"/>
      <c r="L1034" s="187"/>
    </row>
    <row r="1035" spans="1:12" ht="16.5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</row>
    <row r="1036" spans="1:12" ht="16.5" x14ac:dyDescent="0.3">
      <c r="A1036" s="183" t="s">
        <v>6</v>
      </c>
      <c r="B1036" s="184"/>
      <c r="C1036" s="185" t="s">
        <v>22</v>
      </c>
      <c r="D1036" s="186"/>
      <c r="E1036" s="186"/>
      <c r="F1036" s="186"/>
      <c r="G1036" s="186"/>
      <c r="H1036" s="186"/>
      <c r="I1036" s="186"/>
      <c r="J1036" s="186"/>
      <c r="K1036" s="186"/>
      <c r="L1036" s="187"/>
    </row>
    <row r="1037" spans="1:12" ht="16.5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</row>
    <row r="1038" spans="1:12" ht="16.5" x14ac:dyDescent="0.3">
      <c r="A1038" s="183" t="s">
        <v>7</v>
      </c>
      <c r="B1038" s="184"/>
      <c r="C1038" s="185" t="s">
        <v>62</v>
      </c>
      <c r="D1038" s="186"/>
      <c r="E1038" s="186"/>
      <c r="F1038" s="186"/>
      <c r="G1038" s="186"/>
      <c r="H1038" s="186"/>
      <c r="I1038" s="186"/>
      <c r="J1038" s="186"/>
      <c r="K1038" s="186"/>
      <c r="L1038" s="187"/>
    </row>
    <row r="1039" spans="1:12" ht="17.25" thickBot="1" x14ac:dyDescent="0.3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</row>
    <row r="1040" spans="1:12" ht="17.25" thickBot="1" x14ac:dyDescent="0.3">
      <c r="A1040" s="188" t="s">
        <v>8</v>
      </c>
      <c r="B1040" s="190" t="s">
        <v>9</v>
      </c>
      <c r="C1040" s="192" t="s">
        <v>10</v>
      </c>
      <c r="D1040" s="194" t="s">
        <v>11</v>
      </c>
      <c r="E1040" s="195"/>
      <c r="F1040" s="195"/>
      <c r="G1040" s="195"/>
      <c r="H1040" s="195"/>
      <c r="I1040" s="195"/>
      <c r="J1040" s="196"/>
      <c r="K1040" s="197" t="s">
        <v>12</v>
      </c>
      <c r="L1040" s="198"/>
    </row>
    <row r="1041" spans="1:12" ht="17.25" thickBot="1" x14ac:dyDescent="0.35">
      <c r="A1041" s="189"/>
      <c r="B1041" s="191"/>
      <c r="C1041" s="193"/>
      <c r="D1041" s="154" t="s">
        <v>13</v>
      </c>
      <c r="E1041" s="155"/>
      <c r="F1041" s="155"/>
      <c r="G1041" s="156"/>
      <c r="H1041" s="54" t="s">
        <v>14</v>
      </c>
      <c r="I1041" s="54" t="s">
        <v>15</v>
      </c>
      <c r="J1041" s="55" t="s">
        <v>16</v>
      </c>
      <c r="K1041" s="199"/>
      <c r="L1041" s="200"/>
    </row>
    <row r="1042" spans="1:12" ht="16.5" x14ac:dyDescent="0.3">
      <c r="A1042" s="62">
        <v>45875</v>
      </c>
      <c r="B1042" s="63" t="s">
        <v>305</v>
      </c>
      <c r="C1042" s="64"/>
      <c r="D1042" s="170" t="s">
        <v>306</v>
      </c>
      <c r="E1042" s="170"/>
      <c r="F1042" s="170"/>
      <c r="G1042" s="171"/>
      <c r="H1042" s="12">
        <v>1</v>
      </c>
      <c r="I1042" s="59">
        <v>810</v>
      </c>
      <c r="J1042" s="40">
        <f>(H1042*I1042)*1.16</f>
        <v>939.59999999999991</v>
      </c>
      <c r="K1042" s="172"/>
      <c r="L1042" s="173"/>
    </row>
    <row r="1043" spans="1:12" ht="16.5" x14ac:dyDescent="0.3">
      <c r="A1043" s="13"/>
      <c r="B1043" s="14"/>
      <c r="C1043" s="15"/>
      <c r="D1043" s="152" t="s">
        <v>138</v>
      </c>
      <c r="E1043" s="152"/>
      <c r="F1043" s="152"/>
      <c r="G1043" s="153"/>
      <c r="H1043" s="16">
        <v>1</v>
      </c>
      <c r="I1043" s="59">
        <v>120</v>
      </c>
      <c r="J1043" s="40">
        <f>(H1043*I1043)*1.16</f>
        <v>139.19999999999999</v>
      </c>
      <c r="K1043" s="162"/>
      <c r="L1043" s="163"/>
    </row>
    <row r="1044" spans="1:12" ht="16.5" x14ac:dyDescent="0.3">
      <c r="A1044" s="13"/>
      <c r="B1044" s="14"/>
      <c r="C1044" s="15"/>
      <c r="D1044" s="152" t="s">
        <v>307</v>
      </c>
      <c r="E1044" s="152"/>
      <c r="F1044" s="152"/>
      <c r="G1044" s="153"/>
      <c r="H1044" s="16">
        <v>4</v>
      </c>
      <c r="I1044" s="59">
        <v>220</v>
      </c>
      <c r="J1044" s="40">
        <f>(H1044*I1044)*1.16</f>
        <v>1020.8</v>
      </c>
      <c r="K1044" s="162"/>
      <c r="L1044" s="163"/>
    </row>
    <row r="1045" spans="1:12" ht="16.5" x14ac:dyDescent="0.3">
      <c r="A1045" s="13"/>
      <c r="B1045" s="14"/>
      <c r="C1045" s="15"/>
      <c r="D1045" s="152"/>
      <c r="E1045" s="152"/>
      <c r="F1045" s="152"/>
      <c r="G1045" s="153"/>
      <c r="H1045" s="16"/>
      <c r="I1045" s="59"/>
      <c r="J1045" s="40">
        <f>(H1045*I1045)*1.16</f>
        <v>0</v>
      </c>
      <c r="K1045" s="162"/>
      <c r="L1045" s="163"/>
    </row>
    <row r="1046" spans="1:12" ht="17.25" thickBot="1" x14ac:dyDescent="0.35">
      <c r="A1046" s="13"/>
      <c r="B1046" s="14"/>
      <c r="C1046" s="15"/>
      <c r="D1046" s="166" t="s">
        <v>17</v>
      </c>
      <c r="E1046" s="166"/>
      <c r="F1046" s="166"/>
      <c r="G1046" s="167"/>
      <c r="H1046" s="60"/>
      <c r="I1046" s="61"/>
      <c r="J1046" s="68"/>
      <c r="K1046" s="168"/>
      <c r="L1046" s="169"/>
    </row>
    <row r="1047" spans="1:12" ht="16.5" x14ac:dyDescent="0.3">
      <c r="A1047" s="56"/>
      <c r="B1047" s="16"/>
      <c r="C1047" s="57"/>
      <c r="D1047" s="177" t="s">
        <v>308</v>
      </c>
      <c r="E1047" s="177"/>
      <c r="F1047" s="177"/>
      <c r="G1047" s="178"/>
      <c r="H1047" s="12">
        <v>1</v>
      </c>
      <c r="I1047" s="59">
        <v>230</v>
      </c>
      <c r="J1047" s="40">
        <f>(H1047*I1047)*1.16</f>
        <v>266.79999999999995</v>
      </c>
      <c r="K1047" s="179"/>
      <c r="L1047" s="180"/>
    </row>
    <row r="1048" spans="1:12" ht="17.25" thickBot="1" x14ac:dyDescent="0.35">
      <c r="A1048" s="65"/>
      <c r="B1048" s="66"/>
      <c r="C1048" s="67"/>
      <c r="D1048" s="181"/>
      <c r="E1048" s="181"/>
      <c r="F1048" s="181"/>
      <c r="G1048" s="182"/>
      <c r="H1048" s="19"/>
      <c r="I1048" s="38"/>
      <c r="J1048" s="40">
        <f>(H1048*I1048)*1.16</f>
        <v>0</v>
      </c>
      <c r="K1048" s="24"/>
      <c r="L1048" s="25"/>
    </row>
    <row r="1049" spans="1:12" ht="17.25" thickBot="1" x14ac:dyDescent="0.35">
      <c r="A1049" s="26" t="s">
        <v>18</v>
      </c>
      <c r="B1049" s="27"/>
      <c r="C1049" s="28"/>
      <c r="D1049" s="158"/>
      <c r="E1049" s="159"/>
      <c r="F1049" s="159"/>
      <c r="G1049" s="160"/>
      <c r="H1049" s="29"/>
      <c r="I1049" s="29"/>
      <c r="J1049" s="44">
        <f>SUM(J1042:J1048)</f>
        <v>2366.3999999999996</v>
      </c>
      <c r="K1049" s="30"/>
      <c r="L1049" s="31"/>
    </row>
    <row r="1050" spans="1:12" ht="16.5" x14ac:dyDescent="0.3">
      <c r="A1050" s="1"/>
      <c r="B1050" s="161"/>
      <c r="C1050" s="161"/>
      <c r="D1050" s="32"/>
      <c r="E1050" s="33"/>
      <c r="F1050" s="33"/>
      <c r="G1050" s="1"/>
      <c r="H1050" s="34"/>
      <c r="I1050" s="34"/>
      <c r="J1050" s="34"/>
      <c r="K1050" s="34"/>
      <c r="L1050" s="1"/>
    </row>
    <row r="1051" spans="1:12" ht="16.5" x14ac:dyDescent="0.3">
      <c r="A1051" s="151" t="s">
        <v>20</v>
      </c>
      <c r="B1051" s="151"/>
      <c r="C1051" s="151"/>
      <c r="D1051" s="151" t="s">
        <v>27</v>
      </c>
      <c r="E1051" s="151"/>
      <c r="F1051" s="151"/>
      <c r="G1051" s="151"/>
      <c r="I1051" s="151" t="s">
        <v>19</v>
      </c>
      <c r="J1051" s="151"/>
      <c r="K1051" s="151"/>
      <c r="L1051" s="33"/>
    </row>
    <row r="1052" spans="1:12" ht="16.5" x14ac:dyDescent="0.3">
      <c r="A1052" s="174" t="s">
        <v>62</v>
      </c>
      <c r="B1052" s="174"/>
      <c r="C1052" s="174"/>
      <c r="D1052" s="174" t="s">
        <v>87</v>
      </c>
      <c r="E1052" s="174"/>
      <c r="F1052" s="174"/>
      <c r="G1052" s="174"/>
      <c r="I1052" s="174" t="s">
        <v>60</v>
      </c>
      <c r="J1052" s="174"/>
      <c r="K1052" s="174"/>
      <c r="L1052" s="33"/>
    </row>
    <row r="1053" spans="1:12" ht="16.5" x14ac:dyDescent="0.3">
      <c r="A1053" s="175" t="s">
        <v>47</v>
      </c>
      <c r="B1053" s="175"/>
      <c r="C1053" s="175"/>
      <c r="D1053" s="175" t="s">
        <v>83</v>
      </c>
      <c r="E1053" s="175"/>
      <c r="F1053" s="175"/>
      <c r="G1053" s="175"/>
      <c r="H1053" s="69"/>
      <c r="I1053" s="176" t="s">
        <v>28</v>
      </c>
      <c r="J1053" s="176"/>
      <c r="K1053" s="176"/>
      <c r="L1053" s="33"/>
    </row>
    <row r="1054" spans="1:12" x14ac:dyDescent="0.25">
      <c r="A1054" s="175"/>
      <c r="B1054" s="175"/>
      <c r="C1054" s="175"/>
      <c r="D1054" s="175"/>
      <c r="E1054" s="175"/>
      <c r="F1054" s="175"/>
      <c r="G1054" s="175"/>
      <c r="I1054" s="176"/>
      <c r="J1054" s="176"/>
      <c r="K1054" s="176"/>
    </row>
    <row r="1059" spans="1:12" ht="16.5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</row>
    <row r="1060" spans="1:12" ht="15.75" x14ac:dyDescent="0.25">
      <c r="A1060" s="157" t="s">
        <v>21</v>
      </c>
      <c r="B1060" s="157"/>
      <c r="C1060" s="157"/>
      <c r="D1060" s="157"/>
      <c r="E1060" s="157"/>
      <c r="F1060" s="157"/>
      <c r="G1060" s="157"/>
      <c r="H1060" s="157"/>
      <c r="I1060" s="157"/>
      <c r="J1060" s="157"/>
      <c r="K1060" s="157"/>
      <c r="L1060" s="157"/>
    </row>
    <row r="1061" spans="1:12" ht="15.75" x14ac:dyDescent="0.25">
      <c r="A1061" s="151" t="s">
        <v>0</v>
      </c>
      <c r="B1061" s="151"/>
      <c r="C1061" s="151"/>
      <c r="D1061" s="151"/>
      <c r="E1061" s="151"/>
      <c r="F1061" s="151"/>
      <c r="G1061" s="151"/>
      <c r="H1061" s="151"/>
      <c r="I1061" s="151"/>
      <c r="J1061" s="151"/>
      <c r="K1061" s="151"/>
      <c r="L1061" s="151"/>
    </row>
    <row r="1062" spans="1:12" ht="16.5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</row>
    <row r="1063" spans="1:12" ht="16.5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</row>
    <row r="1064" spans="1:12" ht="16.5" x14ac:dyDescent="0.3">
      <c r="A1064" s="3" t="s">
        <v>1</v>
      </c>
      <c r="B1064" s="183" t="s">
        <v>35</v>
      </c>
      <c r="C1064" s="201"/>
      <c r="D1064" s="201"/>
      <c r="E1064" s="201"/>
      <c r="F1064" s="201"/>
      <c r="G1064" s="184"/>
      <c r="H1064" s="4" t="s">
        <v>2</v>
      </c>
      <c r="I1064" s="5"/>
      <c r="J1064" s="381" t="s">
        <v>25</v>
      </c>
      <c r="K1064" s="381"/>
      <c r="L1064" s="381"/>
    </row>
    <row r="1065" spans="1:12" ht="16.5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</row>
    <row r="1066" spans="1:12" ht="16.5" x14ac:dyDescent="0.3">
      <c r="A1066" s="7" t="s">
        <v>3</v>
      </c>
      <c r="B1066" s="185" t="s">
        <v>36</v>
      </c>
      <c r="C1066" s="186"/>
      <c r="D1066" s="186" t="s">
        <v>31</v>
      </c>
      <c r="E1066" s="187"/>
      <c r="F1066" s="8" t="s">
        <v>4</v>
      </c>
      <c r="G1066" s="185">
        <v>2010</v>
      </c>
      <c r="H1066" s="187"/>
      <c r="I1066" s="7" t="s">
        <v>5</v>
      </c>
      <c r="J1066" s="185" t="s">
        <v>79</v>
      </c>
      <c r="K1066" s="186" t="s">
        <v>73</v>
      </c>
      <c r="L1066" s="187" t="s">
        <v>73</v>
      </c>
    </row>
    <row r="1067" spans="1:12" ht="16.5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</row>
    <row r="1068" spans="1:12" ht="16.5" x14ac:dyDescent="0.3">
      <c r="A1068" s="183" t="s">
        <v>6</v>
      </c>
      <c r="B1068" s="184"/>
      <c r="C1068" s="185" t="s">
        <v>37</v>
      </c>
      <c r="D1068" s="186"/>
      <c r="E1068" s="186"/>
      <c r="F1068" s="186"/>
      <c r="G1068" s="186"/>
      <c r="H1068" s="186"/>
      <c r="I1068" s="186"/>
      <c r="J1068" s="186"/>
      <c r="K1068" s="186"/>
      <c r="L1068" s="187"/>
    </row>
    <row r="1069" spans="1:12" ht="16.5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</row>
    <row r="1070" spans="1:12" ht="16.5" x14ac:dyDescent="0.3">
      <c r="A1070" s="183" t="s">
        <v>7</v>
      </c>
      <c r="B1070" s="184"/>
      <c r="C1070" s="185" t="s">
        <v>86</v>
      </c>
      <c r="D1070" s="186"/>
      <c r="E1070" s="186"/>
      <c r="F1070" s="186"/>
      <c r="G1070" s="186"/>
      <c r="H1070" s="186"/>
      <c r="I1070" s="186"/>
      <c r="J1070" s="186"/>
      <c r="K1070" s="186"/>
      <c r="L1070" s="187"/>
    </row>
    <row r="1071" spans="1:12" ht="17.25" thickBot="1" x14ac:dyDescent="0.3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</row>
    <row r="1072" spans="1:12" ht="15.75" thickBot="1" x14ac:dyDescent="0.3">
      <c r="A1072" s="365" t="s">
        <v>8</v>
      </c>
      <c r="B1072" s="367" t="s">
        <v>9</v>
      </c>
      <c r="C1072" s="369" t="s">
        <v>10</v>
      </c>
      <c r="D1072" s="371" t="s">
        <v>11</v>
      </c>
      <c r="E1072" s="372"/>
      <c r="F1072" s="372"/>
      <c r="G1072" s="372"/>
      <c r="H1072" s="372"/>
      <c r="I1072" s="372"/>
      <c r="J1072" s="373"/>
      <c r="K1072" s="374" t="s">
        <v>12</v>
      </c>
      <c r="L1072" s="375"/>
    </row>
    <row r="1073" spans="1:12" ht="15.75" thickBot="1" x14ac:dyDescent="0.3">
      <c r="A1073" s="366"/>
      <c r="B1073" s="368"/>
      <c r="C1073" s="370"/>
      <c r="D1073" s="378" t="s">
        <v>13</v>
      </c>
      <c r="E1073" s="379"/>
      <c r="F1073" s="379"/>
      <c r="G1073" s="380"/>
      <c r="H1073" s="114" t="s">
        <v>14</v>
      </c>
      <c r="I1073" s="114" t="s">
        <v>15</v>
      </c>
      <c r="J1073" s="115" t="s">
        <v>16</v>
      </c>
      <c r="K1073" s="376"/>
      <c r="L1073" s="377"/>
    </row>
    <row r="1074" spans="1:12" ht="16.5" x14ac:dyDescent="0.3">
      <c r="A1074" s="116">
        <v>45717</v>
      </c>
      <c r="B1074" s="16">
        <v>32340</v>
      </c>
      <c r="C1074" s="57"/>
      <c r="D1074" s="351" t="s">
        <v>92</v>
      </c>
      <c r="E1074" s="170"/>
      <c r="F1074" s="170"/>
      <c r="G1074" s="171"/>
      <c r="H1074" s="12">
        <v>1</v>
      </c>
      <c r="I1074" s="36">
        <v>215.52</v>
      </c>
      <c r="J1074" s="40">
        <f t="shared" ref="J1074:J1083" si="12">(H1074*I1074)*1.16</f>
        <v>250.00319999999999</v>
      </c>
      <c r="K1074" s="321"/>
      <c r="L1074" s="322"/>
    </row>
    <row r="1075" spans="1:12" ht="16.5" x14ac:dyDescent="0.3">
      <c r="A1075" s="14"/>
      <c r="B1075" s="14"/>
      <c r="C1075" s="15"/>
      <c r="D1075" s="354" t="s">
        <v>93</v>
      </c>
      <c r="E1075" s="152"/>
      <c r="F1075" s="152"/>
      <c r="G1075" s="153"/>
      <c r="H1075" s="16">
        <v>1</v>
      </c>
      <c r="I1075" s="36">
        <v>155.16999999999999</v>
      </c>
      <c r="J1075" s="40">
        <f t="shared" si="12"/>
        <v>179.99719999999996</v>
      </c>
      <c r="K1075" s="352"/>
      <c r="L1075" s="353"/>
    </row>
    <row r="1076" spans="1:12" ht="16.5" x14ac:dyDescent="0.3">
      <c r="A1076" s="14"/>
      <c r="B1076" s="14"/>
      <c r="C1076" s="15"/>
      <c r="D1076" s="354" t="s">
        <v>94</v>
      </c>
      <c r="E1076" s="152"/>
      <c r="F1076" s="152"/>
      <c r="G1076" s="153"/>
      <c r="H1076" s="16">
        <v>1</v>
      </c>
      <c r="I1076" s="36">
        <v>344.83</v>
      </c>
      <c r="J1076" s="40">
        <f t="shared" si="12"/>
        <v>400.00279999999998</v>
      </c>
      <c r="K1076" s="352"/>
      <c r="L1076" s="353"/>
    </row>
    <row r="1077" spans="1:12" ht="16.5" x14ac:dyDescent="0.3">
      <c r="A1077" s="14"/>
      <c r="B1077" s="14"/>
      <c r="C1077" s="15"/>
      <c r="D1077" s="354" t="s">
        <v>95</v>
      </c>
      <c r="E1077" s="152"/>
      <c r="F1077" s="152"/>
      <c r="G1077" s="153"/>
      <c r="H1077" s="16">
        <v>1</v>
      </c>
      <c r="I1077" s="36">
        <v>732.76</v>
      </c>
      <c r="J1077" s="40">
        <f t="shared" si="12"/>
        <v>850.00159999999994</v>
      </c>
      <c r="K1077" s="352"/>
      <c r="L1077" s="353"/>
    </row>
    <row r="1078" spans="1:12" ht="16.5" x14ac:dyDescent="0.3">
      <c r="A1078" s="14"/>
      <c r="B1078" s="14"/>
      <c r="C1078" s="15"/>
      <c r="D1078" s="354" t="s">
        <v>96</v>
      </c>
      <c r="E1078" s="152"/>
      <c r="F1078" s="152"/>
      <c r="G1078" s="153"/>
      <c r="H1078" s="16">
        <v>1</v>
      </c>
      <c r="I1078" s="36">
        <v>1939.66</v>
      </c>
      <c r="J1078" s="40">
        <f t="shared" si="12"/>
        <v>2250.0056</v>
      </c>
      <c r="K1078" s="352"/>
      <c r="L1078" s="353"/>
    </row>
    <row r="1079" spans="1:12" ht="16.5" x14ac:dyDescent="0.3">
      <c r="A1079" s="14"/>
      <c r="B1079" s="14"/>
      <c r="C1079" s="15"/>
      <c r="D1079" s="354" t="s">
        <v>97</v>
      </c>
      <c r="E1079" s="152"/>
      <c r="F1079" s="152"/>
      <c r="G1079" s="153"/>
      <c r="H1079" s="16">
        <v>2</v>
      </c>
      <c r="I1079" s="36">
        <v>97.414000000000001</v>
      </c>
      <c r="J1079" s="40">
        <f t="shared" si="12"/>
        <v>226.00047999999998</v>
      </c>
      <c r="K1079" s="352"/>
      <c r="L1079" s="353"/>
    </row>
    <row r="1080" spans="1:12" ht="16.5" x14ac:dyDescent="0.3">
      <c r="A1080" s="14"/>
      <c r="B1080" s="14"/>
      <c r="C1080" s="15"/>
      <c r="D1080" s="354" t="s">
        <v>98</v>
      </c>
      <c r="E1080" s="152"/>
      <c r="F1080" s="152"/>
      <c r="G1080" s="153"/>
      <c r="H1080" s="16">
        <v>1</v>
      </c>
      <c r="I1080" s="36">
        <v>1.72</v>
      </c>
      <c r="J1080" s="40">
        <f t="shared" si="12"/>
        <v>1.9951999999999999</v>
      </c>
      <c r="K1080" s="352"/>
      <c r="L1080" s="353"/>
    </row>
    <row r="1081" spans="1:12" ht="16.5" x14ac:dyDescent="0.3">
      <c r="A1081" s="14"/>
      <c r="B1081" s="14"/>
      <c r="C1081" s="15"/>
      <c r="D1081" s="354" t="s">
        <v>99</v>
      </c>
      <c r="E1081" s="152"/>
      <c r="F1081" s="152"/>
      <c r="G1081" s="153"/>
      <c r="H1081" s="16">
        <v>4</v>
      </c>
      <c r="I1081" s="36">
        <v>94.83</v>
      </c>
      <c r="J1081" s="40">
        <f t="shared" si="12"/>
        <v>440.01119999999997</v>
      </c>
      <c r="K1081" s="352"/>
      <c r="L1081" s="353"/>
    </row>
    <row r="1082" spans="1:12" ht="16.5" x14ac:dyDescent="0.3">
      <c r="A1082" s="14"/>
      <c r="B1082" s="14"/>
      <c r="C1082" s="15"/>
      <c r="D1082" s="354" t="s">
        <v>100</v>
      </c>
      <c r="E1082" s="152"/>
      <c r="F1082" s="152"/>
      <c r="G1082" s="153"/>
      <c r="H1082" s="16">
        <v>1</v>
      </c>
      <c r="I1082" s="36">
        <v>34.479999999999997</v>
      </c>
      <c r="J1082" s="40">
        <f t="shared" si="12"/>
        <v>39.996799999999993</v>
      </c>
      <c r="K1082" s="352"/>
      <c r="L1082" s="353"/>
    </row>
    <row r="1083" spans="1:12" ht="17.25" thickBot="1" x14ac:dyDescent="0.35">
      <c r="A1083" s="14"/>
      <c r="B1083" s="14"/>
      <c r="C1083" s="15"/>
      <c r="D1083" s="354" t="s">
        <v>101</v>
      </c>
      <c r="E1083" s="152"/>
      <c r="F1083" s="152"/>
      <c r="G1083" s="153"/>
      <c r="H1083" s="50">
        <v>1</v>
      </c>
      <c r="I1083" s="51">
        <v>405.17</v>
      </c>
      <c r="J1083" s="40">
        <f t="shared" si="12"/>
        <v>469.99719999999996</v>
      </c>
      <c r="K1083" s="343"/>
      <c r="L1083" s="344"/>
    </row>
    <row r="1084" spans="1:12" ht="17.25" thickBot="1" x14ac:dyDescent="0.35">
      <c r="A1084" s="14"/>
      <c r="B1084" s="14"/>
      <c r="C1084" s="15"/>
      <c r="D1084" s="282" t="s">
        <v>17</v>
      </c>
      <c r="E1084" s="283"/>
      <c r="F1084" s="283"/>
      <c r="G1084" s="284"/>
      <c r="H1084" s="20"/>
      <c r="I1084" s="39"/>
      <c r="J1084" s="43"/>
      <c r="K1084" s="45"/>
      <c r="L1084" s="46"/>
    </row>
    <row r="1085" spans="1:12" ht="16.5" x14ac:dyDescent="0.3">
      <c r="A1085" s="14"/>
      <c r="B1085" s="16"/>
      <c r="C1085" s="57"/>
      <c r="D1085" s="355" t="s">
        <v>102</v>
      </c>
      <c r="E1085" s="356"/>
      <c r="F1085" s="356"/>
      <c r="G1085" s="357"/>
      <c r="H1085" s="120">
        <v>1</v>
      </c>
      <c r="I1085" s="118">
        <v>1508.62</v>
      </c>
      <c r="J1085" s="113">
        <f>(H1085*I1085)*1.16</f>
        <v>1749.9991999999997</v>
      </c>
      <c r="K1085" s="361"/>
      <c r="L1085" s="362"/>
    </row>
    <row r="1086" spans="1:12" ht="17.25" thickBot="1" x14ac:dyDescent="0.35">
      <c r="A1086" s="14"/>
      <c r="B1086" s="22"/>
      <c r="C1086" s="23"/>
      <c r="D1086" s="358"/>
      <c r="E1086" s="359"/>
      <c r="F1086" s="359"/>
      <c r="G1086" s="360"/>
      <c r="H1086" s="121"/>
      <c r="I1086" s="119"/>
      <c r="J1086" s="117"/>
      <c r="K1086" s="363"/>
      <c r="L1086" s="364"/>
    </row>
    <row r="1087" spans="1:12" ht="17.25" thickBot="1" x14ac:dyDescent="0.35">
      <c r="A1087" s="26" t="s">
        <v>18</v>
      </c>
      <c r="B1087" s="27"/>
      <c r="C1087" s="28"/>
      <c r="D1087" s="158"/>
      <c r="E1087" s="159"/>
      <c r="F1087" s="159"/>
      <c r="G1087" s="160"/>
      <c r="H1087" s="29"/>
      <c r="I1087" s="29"/>
      <c r="J1087" s="44">
        <f>SUM(J1074:J1085)</f>
        <v>6858.010479999999</v>
      </c>
      <c r="K1087" s="30"/>
      <c r="L1087" s="31"/>
    </row>
    <row r="1088" spans="1:12" ht="16.5" x14ac:dyDescent="0.3">
      <c r="A1088" s="1"/>
      <c r="B1088" s="161"/>
      <c r="C1088" s="161"/>
      <c r="D1088" s="32"/>
      <c r="E1088" s="33"/>
      <c r="F1088" s="33"/>
      <c r="G1088" s="1"/>
      <c r="H1088" s="34"/>
      <c r="I1088" s="34"/>
      <c r="J1088" s="34"/>
      <c r="K1088" s="34"/>
      <c r="L1088" s="1"/>
    </row>
    <row r="1089" spans="1:12" ht="16.5" x14ac:dyDescent="0.3">
      <c r="A1089" s="151" t="s">
        <v>20</v>
      </c>
      <c r="B1089" s="151"/>
      <c r="C1089" s="151"/>
      <c r="D1089" s="151" t="s">
        <v>27</v>
      </c>
      <c r="E1089" s="151"/>
      <c r="F1089" s="151"/>
      <c r="G1089" s="151"/>
      <c r="I1089" s="151" t="s">
        <v>19</v>
      </c>
      <c r="J1089" s="151"/>
      <c r="K1089" s="151"/>
      <c r="L1089" s="33"/>
    </row>
    <row r="1090" spans="1:12" ht="16.5" x14ac:dyDescent="0.3">
      <c r="A1090" s="174" t="s">
        <v>62</v>
      </c>
      <c r="B1090" s="174"/>
      <c r="C1090" s="174"/>
      <c r="D1090" s="174" t="s">
        <v>87</v>
      </c>
      <c r="E1090" s="174"/>
      <c r="F1090" s="174"/>
      <c r="G1090" s="174"/>
      <c r="I1090" s="174" t="s">
        <v>60</v>
      </c>
      <c r="J1090" s="174"/>
      <c r="K1090" s="174"/>
      <c r="L1090" s="33"/>
    </row>
    <row r="1091" spans="1:12" ht="16.5" x14ac:dyDescent="0.3">
      <c r="A1091" s="212" t="s">
        <v>88</v>
      </c>
      <c r="B1091" s="212"/>
      <c r="C1091" s="212"/>
      <c r="D1091" s="212" t="s">
        <v>90</v>
      </c>
      <c r="E1091" s="212"/>
      <c r="F1091" s="212"/>
      <c r="G1091" s="212"/>
      <c r="H1091" s="69"/>
      <c r="I1091" s="212" t="s">
        <v>28</v>
      </c>
      <c r="J1091" s="212"/>
      <c r="K1091" s="212"/>
      <c r="L1091" s="33"/>
    </row>
    <row r="1092" spans="1:12" x14ac:dyDescent="0.25">
      <c r="A1092" s="212" t="s">
        <v>89</v>
      </c>
      <c r="B1092" s="212"/>
      <c r="C1092" s="212"/>
      <c r="D1092" s="212" t="s">
        <v>91</v>
      </c>
      <c r="E1092" s="212"/>
      <c r="F1092" s="212"/>
      <c r="G1092" s="212"/>
    </row>
    <row r="1098" spans="1:12" ht="16.5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</row>
    <row r="1099" spans="1:12" ht="15.75" x14ac:dyDescent="0.25">
      <c r="A1099" s="157" t="s">
        <v>21</v>
      </c>
      <c r="B1099" s="157"/>
      <c r="C1099" s="157"/>
      <c r="D1099" s="157"/>
      <c r="E1099" s="157"/>
      <c r="F1099" s="157"/>
      <c r="G1099" s="157"/>
      <c r="H1099" s="157"/>
      <c r="I1099" s="157"/>
      <c r="J1099" s="157"/>
      <c r="K1099" s="157"/>
      <c r="L1099" s="157"/>
    </row>
    <row r="1100" spans="1:12" ht="15.75" x14ac:dyDescent="0.25">
      <c r="A1100" s="151" t="s">
        <v>0</v>
      </c>
      <c r="B1100" s="151"/>
      <c r="C1100" s="151"/>
      <c r="D1100" s="151"/>
      <c r="E1100" s="151"/>
      <c r="F1100" s="151"/>
      <c r="G1100" s="151"/>
      <c r="H1100" s="151"/>
      <c r="I1100" s="151"/>
      <c r="J1100" s="151"/>
      <c r="K1100" s="151"/>
      <c r="L1100" s="151"/>
    </row>
    <row r="1101" spans="1:12" ht="16.5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</row>
    <row r="1102" spans="1:12" ht="16.5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</row>
    <row r="1103" spans="1:12" ht="16.5" x14ac:dyDescent="0.3">
      <c r="A1103" s="3" t="s">
        <v>1</v>
      </c>
      <c r="B1103" s="183" t="s">
        <v>35</v>
      </c>
      <c r="C1103" s="201"/>
      <c r="D1103" s="201"/>
      <c r="E1103" s="201"/>
      <c r="F1103" s="201"/>
      <c r="G1103" s="184"/>
      <c r="H1103" s="4" t="s">
        <v>2</v>
      </c>
      <c r="I1103" s="5"/>
      <c r="J1103" s="381" t="s">
        <v>25</v>
      </c>
      <c r="K1103" s="381"/>
      <c r="L1103" s="381"/>
    </row>
    <row r="1104" spans="1:12" ht="16.5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</row>
    <row r="1105" spans="1:12" ht="16.5" x14ac:dyDescent="0.3">
      <c r="A1105" s="7" t="s">
        <v>3</v>
      </c>
      <c r="B1105" s="185" t="s">
        <v>36</v>
      </c>
      <c r="C1105" s="186"/>
      <c r="D1105" s="186" t="s">
        <v>31</v>
      </c>
      <c r="E1105" s="187"/>
      <c r="F1105" s="8" t="s">
        <v>4</v>
      </c>
      <c r="G1105" s="185">
        <v>2010</v>
      </c>
      <c r="H1105" s="187"/>
      <c r="I1105" s="7" t="s">
        <v>5</v>
      </c>
      <c r="J1105" s="185" t="s">
        <v>79</v>
      </c>
      <c r="K1105" s="186" t="s">
        <v>73</v>
      </c>
      <c r="L1105" s="187" t="s">
        <v>73</v>
      </c>
    </row>
    <row r="1106" spans="1:12" ht="16.5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</row>
    <row r="1107" spans="1:12" ht="16.5" x14ac:dyDescent="0.3">
      <c r="A1107" s="183" t="s">
        <v>6</v>
      </c>
      <c r="B1107" s="184"/>
      <c r="C1107" s="185" t="s">
        <v>37</v>
      </c>
      <c r="D1107" s="186"/>
      <c r="E1107" s="186"/>
      <c r="F1107" s="186"/>
      <c r="G1107" s="186"/>
      <c r="H1107" s="186"/>
      <c r="I1107" s="186"/>
      <c r="J1107" s="186"/>
      <c r="K1107" s="186"/>
      <c r="L1107" s="187"/>
    </row>
    <row r="1108" spans="1:12" ht="16.5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</row>
    <row r="1109" spans="1:12" ht="16.5" x14ac:dyDescent="0.3">
      <c r="A1109" s="183" t="s">
        <v>7</v>
      </c>
      <c r="B1109" s="184"/>
      <c r="C1109" s="185" t="s">
        <v>86</v>
      </c>
      <c r="D1109" s="186"/>
      <c r="E1109" s="186"/>
      <c r="F1109" s="186"/>
      <c r="G1109" s="186"/>
      <c r="H1109" s="186"/>
      <c r="I1109" s="186"/>
      <c r="J1109" s="186"/>
      <c r="K1109" s="186"/>
      <c r="L1109" s="187"/>
    </row>
    <row r="1110" spans="1:12" ht="17.25" thickBot="1" x14ac:dyDescent="0.3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</row>
    <row r="1111" spans="1:12" ht="15.75" thickBot="1" x14ac:dyDescent="0.3">
      <c r="A1111" s="365" t="s">
        <v>8</v>
      </c>
      <c r="B1111" s="367" t="s">
        <v>9</v>
      </c>
      <c r="C1111" s="369" t="s">
        <v>10</v>
      </c>
      <c r="D1111" s="371" t="s">
        <v>11</v>
      </c>
      <c r="E1111" s="372"/>
      <c r="F1111" s="372"/>
      <c r="G1111" s="372"/>
      <c r="H1111" s="372"/>
      <c r="I1111" s="372"/>
      <c r="J1111" s="373"/>
      <c r="K1111" s="374" t="s">
        <v>12</v>
      </c>
      <c r="L1111" s="375"/>
    </row>
    <row r="1112" spans="1:12" ht="15.75" thickBot="1" x14ac:dyDescent="0.3">
      <c r="A1112" s="366"/>
      <c r="B1112" s="368"/>
      <c r="C1112" s="370"/>
      <c r="D1112" s="378" t="s">
        <v>13</v>
      </c>
      <c r="E1112" s="379"/>
      <c r="F1112" s="379"/>
      <c r="G1112" s="380"/>
      <c r="H1112" s="114" t="s">
        <v>14</v>
      </c>
      <c r="I1112" s="114" t="s">
        <v>15</v>
      </c>
      <c r="J1112" s="115" t="s">
        <v>16</v>
      </c>
      <c r="K1112" s="376"/>
      <c r="L1112" s="377"/>
    </row>
    <row r="1113" spans="1:12" ht="16.5" x14ac:dyDescent="0.3">
      <c r="A1113" s="116">
        <v>45686</v>
      </c>
      <c r="B1113" s="16" t="s">
        <v>134</v>
      </c>
      <c r="C1113" s="57"/>
      <c r="D1113" s="388" t="s">
        <v>108</v>
      </c>
      <c r="E1113" s="389"/>
      <c r="F1113" s="389"/>
      <c r="G1113" s="390"/>
      <c r="H1113" s="12">
        <v>1</v>
      </c>
      <c r="I1113" s="36">
        <v>254.31399999999999</v>
      </c>
      <c r="J1113" s="40">
        <f t="shared" ref="J1113:J1122" si="13">(H1113*I1113)*1.16</f>
        <v>295.00423999999998</v>
      </c>
      <c r="K1113" s="321"/>
      <c r="L1113" s="322"/>
    </row>
    <row r="1114" spans="1:12" ht="16.5" x14ac:dyDescent="0.3">
      <c r="A1114" s="14"/>
      <c r="B1114" s="14"/>
      <c r="C1114" s="15"/>
      <c r="D1114" s="385" t="s">
        <v>109</v>
      </c>
      <c r="E1114" s="386"/>
      <c r="F1114" s="386"/>
      <c r="G1114" s="387"/>
      <c r="H1114" s="16">
        <v>1</v>
      </c>
      <c r="I1114" s="36">
        <v>517.24137900000005</v>
      </c>
      <c r="J1114" s="40">
        <f t="shared" si="13"/>
        <v>599.99999964000006</v>
      </c>
      <c r="K1114" s="352"/>
      <c r="L1114" s="353"/>
    </row>
    <row r="1115" spans="1:12" ht="16.5" x14ac:dyDescent="0.3">
      <c r="A1115" s="14"/>
      <c r="B1115" s="14"/>
      <c r="C1115" s="15"/>
      <c r="D1115" s="385" t="s">
        <v>110</v>
      </c>
      <c r="E1115" s="386"/>
      <c r="F1115" s="386"/>
      <c r="G1115" s="387"/>
      <c r="H1115" s="16">
        <v>4</v>
      </c>
      <c r="I1115" s="36">
        <v>93.103448</v>
      </c>
      <c r="J1115" s="40">
        <f t="shared" si="13"/>
        <v>431.99999871999995</v>
      </c>
      <c r="K1115" s="352"/>
      <c r="L1115" s="353"/>
    </row>
    <row r="1116" spans="1:12" ht="16.5" x14ac:dyDescent="0.3">
      <c r="A1116" s="14"/>
      <c r="B1116" s="14"/>
      <c r="C1116" s="15"/>
      <c r="D1116" s="385" t="s">
        <v>111</v>
      </c>
      <c r="E1116" s="386"/>
      <c r="F1116" s="386"/>
      <c r="G1116" s="387"/>
      <c r="H1116" s="16">
        <v>1</v>
      </c>
      <c r="I1116" s="36">
        <v>187.93103400000001</v>
      </c>
      <c r="J1116" s="40">
        <f t="shared" si="13"/>
        <v>217.99999944000001</v>
      </c>
      <c r="K1116" s="352"/>
      <c r="L1116" s="353"/>
    </row>
    <row r="1117" spans="1:12" ht="16.5" x14ac:dyDescent="0.3">
      <c r="A1117" s="14"/>
      <c r="B1117" s="14"/>
      <c r="C1117" s="15"/>
      <c r="D1117" s="385" t="s">
        <v>112</v>
      </c>
      <c r="E1117" s="386"/>
      <c r="F1117" s="386"/>
      <c r="G1117" s="387"/>
      <c r="H1117" s="16">
        <v>1</v>
      </c>
      <c r="I1117" s="36">
        <v>51.724138000000004</v>
      </c>
      <c r="J1117" s="40">
        <f t="shared" si="13"/>
        <v>60.00000008</v>
      </c>
      <c r="K1117" s="352"/>
      <c r="L1117" s="353"/>
    </row>
    <row r="1118" spans="1:12" ht="16.5" x14ac:dyDescent="0.3">
      <c r="A1118" s="14"/>
      <c r="B1118" s="14"/>
      <c r="C1118" s="15"/>
      <c r="D1118" s="354"/>
      <c r="E1118" s="152"/>
      <c r="F1118" s="152"/>
      <c r="G1118" s="153"/>
      <c r="H1118" s="16"/>
      <c r="I1118" s="36"/>
      <c r="J1118" s="40">
        <f t="shared" si="13"/>
        <v>0</v>
      </c>
      <c r="K1118" s="352"/>
      <c r="L1118" s="353"/>
    </row>
    <row r="1119" spans="1:12" ht="16.5" x14ac:dyDescent="0.3">
      <c r="A1119" s="14"/>
      <c r="B1119" s="14"/>
      <c r="C1119" s="15"/>
      <c r="D1119" s="354"/>
      <c r="E1119" s="152"/>
      <c r="F1119" s="152"/>
      <c r="G1119" s="153"/>
      <c r="H1119" s="16"/>
      <c r="I1119" s="36"/>
      <c r="J1119" s="40">
        <f t="shared" si="13"/>
        <v>0</v>
      </c>
      <c r="K1119" s="352"/>
      <c r="L1119" s="353"/>
    </row>
    <row r="1120" spans="1:12" ht="16.5" x14ac:dyDescent="0.3">
      <c r="A1120" s="14"/>
      <c r="B1120" s="14"/>
      <c r="C1120" s="15"/>
      <c r="D1120" s="354"/>
      <c r="E1120" s="152"/>
      <c r="F1120" s="152"/>
      <c r="G1120" s="153"/>
      <c r="H1120" s="16"/>
      <c r="I1120" s="36"/>
      <c r="J1120" s="40">
        <f t="shared" si="13"/>
        <v>0</v>
      </c>
      <c r="K1120" s="352"/>
      <c r="L1120" s="353"/>
    </row>
    <row r="1121" spans="1:12" ht="16.5" x14ac:dyDescent="0.3">
      <c r="A1121" s="14"/>
      <c r="B1121" s="14"/>
      <c r="C1121" s="15"/>
      <c r="D1121" s="354"/>
      <c r="E1121" s="152"/>
      <c r="F1121" s="152"/>
      <c r="G1121" s="153"/>
      <c r="H1121" s="16"/>
      <c r="I1121" s="36"/>
      <c r="J1121" s="40">
        <f t="shared" si="13"/>
        <v>0</v>
      </c>
      <c r="K1121" s="352"/>
      <c r="L1121" s="353"/>
    </row>
    <row r="1122" spans="1:12" ht="17.25" thickBot="1" x14ac:dyDescent="0.35">
      <c r="A1122" s="14"/>
      <c r="B1122" s="14"/>
      <c r="C1122" s="15"/>
      <c r="D1122" s="354"/>
      <c r="E1122" s="152"/>
      <c r="F1122" s="152"/>
      <c r="G1122" s="153"/>
      <c r="H1122" s="50"/>
      <c r="I1122" s="51"/>
      <c r="J1122" s="40">
        <f t="shared" si="13"/>
        <v>0</v>
      </c>
      <c r="K1122" s="343"/>
      <c r="L1122" s="344"/>
    </row>
    <row r="1123" spans="1:12" ht="17.25" thickBot="1" x14ac:dyDescent="0.35">
      <c r="A1123" s="14"/>
      <c r="B1123" s="14"/>
      <c r="C1123" s="15"/>
      <c r="D1123" s="282" t="s">
        <v>17</v>
      </c>
      <c r="E1123" s="283"/>
      <c r="F1123" s="283"/>
      <c r="G1123" s="284"/>
      <c r="H1123" s="20"/>
      <c r="I1123" s="39"/>
      <c r="J1123" s="43"/>
      <c r="K1123" s="45"/>
      <c r="L1123" s="46"/>
    </row>
    <row r="1124" spans="1:12" ht="16.5" x14ac:dyDescent="0.3">
      <c r="A1124" s="14"/>
      <c r="B1124" s="16"/>
      <c r="C1124" s="57"/>
      <c r="D1124" s="355" t="s">
        <v>113</v>
      </c>
      <c r="E1124" s="356"/>
      <c r="F1124" s="356"/>
      <c r="G1124" s="357"/>
      <c r="H1124" s="120">
        <v>1</v>
      </c>
      <c r="I1124" s="118">
        <v>431.03448300000002</v>
      </c>
      <c r="J1124" s="113">
        <f>(H1124*I1124)*1.16</f>
        <v>500.00000027999999</v>
      </c>
      <c r="K1124" s="361"/>
      <c r="L1124" s="362"/>
    </row>
    <row r="1125" spans="1:12" ht="17.25" thickBot="1" x14ac:dyDescent="0.35">
      <c r="A1125" s="14"/>
      <c r="B1125" s="22"/>
      <c r="C1125" s="23"/>
      <c r="D1125" s="358"/>
      <c r="E1125" s="359"/>
      <c r="F1125" s="359"/>
      <c r="G1125" s="360"/>
      <c r="H1125" s="121"/>
      <c r="I1125" s="119"/>
      <c r="J1125" s="117"/>
      <c r="K1125" s="363"/>
      <c r="L1125" s="364"/>
    </row>
    <row r="1126" spans="1:12" ht="17.25" thickBot="1" x14ac:dyDescent="0.35">
      <c r="A1126" s="26" t="s">
        <v>18</v>
      </c>
      <c r="B1126" s="27"/>
      <c r="C1126" s="28"/>
      <c r="D1126" s="158"/>
      <c r="E1126" s="159"/>
      <c r="F1126" s="159"/>
      <c r="G1126" s="160"/>
      <c r="H1126" s="29"/>
      <c r="I1126" s="29"/>
      <c r="J1126" s="44">
        <f>SUM(J1113:J1124)</f>
        <v>2105.0042381600001</v>
      </c>
      <c r="K1126" s="30"/>
      <c r="L1126" s="31"/>
    </row>
    <row r="1127" spans="1:12" ht="16.5" x14ac:dyDescent="0.3">
      <c r="A1127" s="1"/>
      <c r="B1127" s="161"/>
      <c r="C1127" s="161"/>
      <c r="D1127" s="32"/>
      <c r="E1127" s="33"/>
      <c r="F1127" s="33"/>
      <c r="G1127" s="1"/>
      <c r="H1127" s="34"/>
      <c r="I1127" s="34"/>
      <c r="J1127" s="34"/>
      <c r="K1127" s="34"/>
      <c r="L1127" s="1"/>
    </row>
    <row r="1128" spans="1:12" ht="16.5" x14ac:dyDescent="0.3">
      <c r="A1128" s="151" t="s">
        <v>20</v>
      </c>
      <c r="B1128" s="151"/>
      <c r="C1128" s="151"/>
      <c r="D1128" s="151" t="s">
        <v>27</v>
      </c>
      <c r="E1128" s="151"/>
      <c r="F1128" s="151"/>
      <c r="G1128" s="151"/>
      <c r="I1128" s="151" t="s">
        <v>19</v>
      </c>
      <c r="J1128" s="151"/>
      <c r="K1128" s="151"/>
      <c r="L1128" s="33"/>
    </row>
    <row r="1129" spans="1:12" ht="16.5" x14ac:dyDescent="0.3">
      <c r="A1129" s="174" t="s">
        <v>62</v>
      </c>
      <c r="B1129" s="174"/>
      <c r="C1129" s="174"/>
      <c r="D1129" s="174" t="s">
        <v>87</v>
      </c>
      <c r="E1129" s="174"/>
      <c r="F1129" s="174"/>
      <c r="G1129" s="174"/>
      <c r="I1129" s="174" t="s">
        <v>60</v>
      </c>
      <c r="J1129" s="174"/>
      <c r="K1129" s="174"/>
      <c r="L1129" s="33"/>
    </row>
    <row r="1130" spans="1:12" ht="16.5" x14ac:dyDescent="0.3">
      <c r="A1130" s="212" t="s">
        <v>88</v>
      </c>
      <c r="B1130" s="212"/>
      <c r="C1130" s="212"/>
      <c r="D1130" s="212" t="s">
        <v>90</v>
      </c>
      <c r="E1130" s="212"/>
      <c r="F1130" s="212"/>
      <c r="G1130" s="212"/>
      <c r="H1130" s="69"/>
      <c r="I1130" s="212" t="s">
        <v>28</v>
      </c>
      <c r="J1130" s="212"/>
      <c r="K1130" s="212"/>
      <c r="L1130" s="33"/>
    </row>
    <row r="1131" spans="1:12" x14ac:dyDescent="0.25">
      <c r="A1131" s="212" t="s">
        <v>89</v>
      </c>
      <c r="B1131" s="212"/>
      <c r="C1131" s="212"/>
      <c r="D1131" s="212" t="s">
        <v>91</v>
      </c>
      <c r="E1131" s="212"/>
      <c r="F1131" s="212"/>
      <c r="G1131" s="212"/>
    </row>
    <row r="1139" spans="1:12" ht="16.5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ht="15.75" x14ac:dyDescent="0.25">
      <c r="A1140" s="157" t="s">
        <v>21</v>
      </c>
      <c r="B1140" s="157"/>
      <c r="C1140" s="157"/>
      <c r="D1140" s="157"/>
      <c r="E1140" s="157"/>
      <c r="F1140" s="157"/>
      <c r="G1140" s="157"/>
      <c r="H1140" s="157"/>
      <c r="I1140" s="157"/>
      <c r="J1140" s="157"/>
      <c r="K1140" s="157"/>
      <c r="L1140" s="157"/>
    </row>
    <row r="1141" spans="1:12" ht="15.75" x14ac:dyDescent="0.25">
      <c r="A1141" s="151" t="s">
        <v>0</v>
      </c>
      <c r="B1141" s="151"/>
      <c r="C1141" s="151"/>
      <c r="D1141" s="151"/>
      <c r="E1141" s="151"/>
      <c r="F1141" s="151"/>
      <c r="G1141" s="151"/>
      <c r="H1141" s="151"/>
      <c r="I1141" s="151"/>
      <c r="J1141" s="151"/>
      <c r="K1141" s="151"/>
      <c r="L1141" s="151"/>
    </row>
    <row r="1142" spans="1:12" ht="16.5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</row>
    <row r="1143" spans="1:12" ht="16.5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</row>
    <row r="1144" spans="1:12" ht="16.5" x14ac:dyDescent="0.3">
      <c r="A1144" s="3" t="s">
        <v>1</v>
      </c>
      <c r="B1144" s="183" t="s">
        <v>35</v>
      </c>
      <c r="C1144" s="201"/>
      <c r="D1144" s="201"/>
      <c r="E1144" s="201"/>
      <c r="F1144" s="201"/>
      <c r="G1144" s="184"/>
      <c r="H1144" s="4" t="s">
        <v>2</v>
      </c>
      <c r="I1144" s="5"/>
      <c r="J1144" s="381" t="s">
        <v>25</v>
      </c>
      <c r="K1144" s="381"/>
      <c r="L1144" s="381"/>
    </row>
    <row r="1145" spans="1:12" ht="16.5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</row>
    <row r="1146" spans="1:12" ht="16.5" x14ac:dyDescent="0.3">
      <c r="A1146" s="7" t="s">
        <v>3</v>
      </c>
      <c r="B1146" s="185" t="s">
        <v>36</v>
      </c>
      <c r="C1146" s="186"/>
      <c r="D1146" s="186" t="s">
        <v>31</v>
      </c>
      <c r="E1146" s="187"/>
      <c r="F1146" s="8" t="s">
        <v>4</v>
      </c>
      <c r="G1146" s="185">
        <v>2010</v>
      </c>
      <c r="H1146" s="187"/>
      <c r="I1146" s="7" t="s">
        <v>5</v>
      </c>
      <c r="J1146" s="185" t="s">
        <v>79</v>
      </c>
      <c r="K1146" s="186" t="s">
        <v>73</v>
      </c>
      <c r="L1146" s="187" t="s">
        <v>73</v>
      </c>
    </row>
    <row r="1147" spans="1:12" ht="16.5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</row>
    <row r="1148" spans="1:12" ht="16.5" x14ac:dyDescent="0.3">
      <c r="A1148" s="183" t="s">
        <v>6</v>
      </c>
      <c r="B1148" s="184"/>
      <c r="C1148" s="185" t="s">
        <v>37</v>
      </c>
      <c r="D1148" s="186"/>
      <c r="E1148" s="186"/>
      <c r="F1148" s="186"/>
      <c r="G1148" s="186"/>
      <c r="H1148" s="186"/>
      <c r="I1148" s="186"/>
      <c r="J1148" s="186"/>
      <c r="K1148" s="186"/>
      <c r="L1148" s="187"/>
    </row>
    <row r="1149" spans="1:12" ht="16.5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</row>
    <row r="1150" spans="1:12" ht="16.5" x14ac:dyDescent="0.3">
      <c r="A1150" s="183" t="s">
        <v>7</v>
      </c>
      <c r="B1150" s="184"/>
      <c r="C1150" s="185" t="s">
        <v>86</v>
      </c>
      <c r="D1150" s="186"/>
      <c r="E1150" s="186"/>
      <c r="F1150" s="186"/>
      <c r="G1150" s="186"/>
      <c r="H1150" s="186"/>
      <c r="I1150" s="186"/>
      <c r="J1150" s="186"/>
      <c r="K1150" s="186"/>
      <c r="L1150" s="187"/>
    </row>
    <row r="1151" spans="1:12" ht="17.25" thickBot="1" x14ac:dyDescent="0.3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ht="15.75" thickBot="1" x14ac:dyDescent="0.3">
      <c r="A1152" s="365" t="s">
        <v>8</v>
      </c>
      <c r="B1152" s="367" t="s">
        <v>9</v>
      </c>
      <c r="C1152" s="369" t="s">
        <v>10</v>
      </c>
      <c r="D1152" s="371" t="s">
        <v>11</v>
      </c>
      <c r="E1152" s="372"/>
      <c r="F1152" s="372"/>
      <c r="G1152" s="372"/>
      <c r="H1152" s="372"/>
      <c r="I1152" s="372"/>
      <c r="J1152" s="373"/>
      <c r="K1152" s="374" t="s">
        <v>12</v>
      </c>
      <c r="L1152" s="375"/>
    </row>
    <row r="1153" spans="1:12" ht="15.75" thickBot="1" x14ac:dyDescent="0.3">
      <c r="A1153" s="366"/>
      <c r="B1153" s="368"/>
      <c r="C1153" s="370"/>
      <c r="D1153" s="378" t="s">
        <v>13</v>
      </c>
      <c r="E1153" s="379"/>
      <c r="F1153" s="379"/>
      <c r="G1153" s="380"/>
      <c r="H1153" s="114" t="s">
        <v>14</v>
      </c>
      <c r="I1153" s="114" t="s">
        <v>15</v>
      </c>
      <c r="J1153" s="115" t="s">
        <v>16</v>
      </c>
      <c r="K1153" s="376"/>
      <c r="L1153" s="377"/>
    </row>
    <row r="1154" spans="1:12" ht="16.5" x14ac:dyDescent="0.3">
      <c r="A1154" s="116">
        <v>45744</v>
      </c>
      <c r="B1154" s="16"/>
      <c r="C1154" s="57"/>
      <c r="D1154" s="351" t="s">
        <v>129</v>
      </c>
      <c r="E1154" s="170"/>
      <c r="F1154" s="170"/>
      <c r="G1154" s="171"/>
      <c r="H1154" s="12">
        <v>2</v>
      </c>
      <c r="I1154" s="36">
        <v>1537.7891</v>
      </c>
      <c r="J1154" s="40">
        <f t="shared" ref="J1154:J1163" si="14">(H1154*I1154)*1.16</f>
        <v>3567.6707119999996</v>
      </c>
      <c r="K1154" s="321"/>
      <c r="L1154" s="322"/>
    </row>
    <row r="1155" spans="1:12" ht="16.5" x14ac:dyDescent="0.3">
      <c r="A1155" s="14"/>
      <c r="B1155" s="14"/>
      <c r="C1155" s="15"/>
      <c r="D1155" s="354" t="s">
        <v>131</v>
      </c>
      <c r="E1155" s="152"/>
      <c r="F1155" s="152"/>
      <c r="G1155" s="153"/>
      <c r="H1155" s="16">
        <v>2</v>
      </c>
      <c r="I1155" s="36">
        <v>68.965500000000006</v>
      </c>
      <c r="J1155" s="40">
        <f t="shared" si="14"/>
        <v>159.99996000000002</v>
      </c>
      <c r="K1155" s="352"/>
      <c r="L1155" s="353"/>
    </row>
    <row r="1156" spans="1:12" ht="16.5" x14ac:dyDescent="0.3">
      <c r="A1156" s="14"/>
      <c r="B1156" s="14"/>
      <c r="C1156" s="15"/>
      <c r="D1156" s="354"/>
      <c r="E1156" s="152"/>
      <c r="F1156" s="152"/>
      <c r="G1156" s="153"/>
      <c r="H1156" s="16"/>
      <c r="I1156" s="36"/>
      <c r="J1156" s="40">
        <f t="shared" si="14"/>
        <v>0</v>
      </c>
      <c r="K1156" s="352"/>
      <c r="L1156" s="353"/>
    </row>
    <row r="1157" spans="1:12" ht="16.5" x14ac:dyDescent="0.3">
      <c r="A1157" s="14"/>
      <c r="B1157" s="14"/>
      <c r="C1157" s="15"/>
      <c r="D1157" s="354"/>
      <c r="E1157" s="152"/>
      <c r="F1157" s="152"/>
      <c r="G1157" s="153"/>
      <c r="H1157" s="16"/>
      <c r="I1157" s="36"/>
      <c r="J1157" s="40">
        <f t="shared" si="14"/>
        <v>0</v>
      </c>
      <c r="K1157" s="352"/>
      <c r="L1157" s="353"/>
    </row>
    <row r="1158" spans="1:12" ht="16.5" x14ac:dyDescent="0.3">
      <c r="A1158" s="14"/>
      <c r="B1158" s="14"/>
      <c r="C1158" s="15"/>
      <c r="D1158" s="354"/>
      <c r="E1158" s="152"/>
      <c r="F1158" s="152"/>
      <c r="G1158" s="153"/>
      <c r="H1158" s="16"/>
      <c r="I1158" s="36"/>
      <c r="J1158" s="40">
        <f t="shared" si="14"/>
        <v>0</v>
      </c>
      <c r="K1158" s="352"/>
      <c r="L1158" s="353"/>
    </row>
    <row r="1159" spans="1:12" ht="16.5" x14ac:dyDescent="0.3">
      <c r="A1159" s="14"/>
      <c r="B1159" s="14"/>
      <c r="C1159" s="15"/>
      <c r="D1159" s="354"/>
      <c r="E1159" s="152"/>
      <c r="F1159" s="152"/>
      <c r="G1159" s="153"/>
      <c r="H1159" s="16"/>
      <c r="I1159" s="36"/>
      <c r="J1159" s="40">
        <f t="shared" si="14"/>
        <v>0</v>
      </c>
      <c r="K1159" s="352"/>
      <c r="L1159" s="353"/>
    </row>
    <row r="1160" spans="1:12" ht="16.5" x14ac:dyDescent="0.3">
      <c r="A1160" s="14"/>
      <c r="B1160" s="14"/>
      <c r="C1160" s="15"/>
      <c r="D1160" s="354"/>
      <c r="E1160" s="152"/>
      <c r="F1160" s="152"/>
      <c r="G1160" s="153"/>
      <c r="H1160" s="16"/>
      <c r="I1160" s="36"/>
      <c r="J1160" s="40">
        <f t="shared" si="14"/>
        <v>0</v>
      </c>
      <c r="K1160" s="352"/>
      <c r="L1160" s="353"/>
    </row>
    <row r="1161" spans="1:12" ht="16.5" x14ac:dyDescent="0.3">
      <c r="A1161" s="14"/>
      <c r="B1161" s="14"/>
      <c r="C1161" s="15"/>
      <c r="D1161" s="354"/>
      <c r="E1161" s="152"/>
      <c r="F1161" s="152"/>
      <c r="G1161" s="153"/>
      <c r="H1161" s="16"/>
      <c r="I1161" s="36"/>
      <c r="J1161" s="40">
        <f t="shared" si="14"/>
        <v>0</v>
      </c>
      <c r="K1161" s="352"/>
      <c r="L1161" s="353"/>
    </row>
    <row r="1162" spans="1:12" ht="16.5" x14ac:dyDescent="0.3">
      <c r="A1162" s="14"/>
      <c r="B1162" s="14"/>
      <c r="C1162" s="15"/>
      <c r="D1162" s="354"/>
      <c r="E1162" s="152"/>
      <c r="F1162" s="152"/>
      <c r="G1162" s="153"/>
      <c r="H1162" s="16"/>
      <c r="I1162" s="36"/>
      <c r="J1162" s="40">
        <f t="shared" si="14"/>
        <v>0</v>
      </c>
      <c r="K1162" s="352"/>
      <c r="L1162" s="353"/>
    </row>
    <row r="1163" spans="1:12" ht="17.25" thickBot="1" x14ac:dyDescent="0.35">
      <c r="A1163" s="14"/>
      <c r="B1163" s="14"/>
      <c r="C1163" s="15"/>
      <c r="D1163" s="354"/>
      <c r="E1163" s="152"/>
      <c r="F1163" s="152"/>
      <c r="G1163" s="153"/>
      <c r="H1163" s="50"/>
      <c r="I1163" s="51"/>
      <c r="J1163" s="40">
        <f t="shared" si="14"/>
        <v>0</v>
      </c>
      <c r="K1163" s="343"/>
      <c r="L1163" s="344"/>
    </row>
    <row r="1164" spans="1:12" ht="17.25" thickBot="1" x14ac:dyDescent="0.35">
      <c r="A1164" s="14"/>
      <c r="B1164" s="14"/>
      <c r="C1164" s="15"/>
      <c r="D1164" s="282" t="s">
        <v>17</v>
      </c>
      <c r="E1164" s="283"/>
      <c r="F1164" s="283"/>
      <c r="G1164" s="284"/>
      <c r="H1164" s="20"/>
      <c r="I1164" s="39"/>
      <c r="J1164" s="43"/>
      <c r="K1164" s="45"/>
      <c r="L1164" s="46"/>
    </row>
    <row r="1165" spans="1:12" ht="16.5" x14ac:dyDescent="0.3">
      <c r="A1165" s="14"/>
      <c r="B1165" s="16"/>
      <c r="C1165" s="57"/>
      <c r="D1165" s="354" t="s">
        <v>130</v>
      </c>
      <c r="E1165" s="152"/>
      <c r="F1165" s="152"/>
      <c r="G1165" s="153"/>
      <c r="H1165" s="120">
        <v>2</v>
      </c>
      <c r="I1165" s="118">
        <v>51.7241</v>
      </c>
      <c r="J1165" s="113">
        <f>(H1165*I1165)*1.16</f>
        <v>119.99991199999999</v>
      </c>
      <c r="K1165" s="361"/>
      <c r="L1165" s="362"/>
    </row>
    <row r="1166" spans="1:12" ht="17.25" thickBot="1" x14ac:dyDescent="0.35">
      <c r="A1166" s="14"/>
      <c r="B1166" s="22"/>
      <c r="C1166" s="23"/>
      <c r="D1166" s="354"/>
      <c r="E1166" s="152"/>
      <c r="F1166" s="152"/>
      <c r="G1166" s="153"/>
      <c r="H1166" s="121"/>
      <c r="I1166" s="119"/>
      <c r="J1166" s="117"/>
      <c r="K1166" s="363"/>
      <c r="L1166" s="364"/>
    </row>
    <row r="1167" spans="1:12" ht="17.25" thickBot="1" x14ac:dyDescent="0.35">
      <c r="A1167" s="26" t="s">
        <v>18</v>
      </c>
      <c r="B1167" s="27"/>
      <c r="C1167" s="28"/>
      <c r="D1167" s="158"/>
      <c r="E1167" s="159"/>
      <c r="F1167" s="159"/>
      <c r="G1167" s="160"/>
      <c r="H1167" s="29"/>
      <c r="I1167" s="29"/>
      <c r="J1167" s="44">
        <f>SUM(J1154:J1165)</f>
        <v>3847.6705839999995</v>
      </c>
      <c r="K1167" s="30"/>
      <c r="L1167" s="31"/>
    </row>
    <row r="1168" spans="1:12" ht="16.5" x14ac:dyDescent="0.3">
      <c r="A1168" s="1"/>
      <c r="B1168" s="161"/>
      <c r="C1168" s="161"/>
      <c r="D1168" s="32"/>
      <c r="E1168" s="33"/>
      <c r="F1168" s="33"/>
      <c r="G1168" s="1"/>
      <c r="H1168" s="34"/>
      <c r="I1168" s="34"/>
      <c r="J1168" s="34"/>
      <c r="K1168" s="34"/>
      <c r="L1168" s="1"/>
    </row>
    <row r="1169" spans="1:12" ht="16.5" x14ac:dyDescent="0.3">
      <c r="A1169" s="151" t="s">
        <v>20</v>
      </c>
      <c r="B1169" s="151"/>
      <c r="C1169" s="151"/>
      <c r="D1169" s="151" t="s">
        <v>27</v>
      </c>
      <c r="E1169" s="151"/>
      <c r="F1169" s="151"/>
      <c r="G1169" s="151"/>
      <c r="I1169" s="151" t="s">
        <v>19</v>
      </c>
      <c r="J1169" s="151"/>
      <c r="K1169" s="151"/>
      <c r="L1169" s="33"/>
    </row>
    <row r="1170" spans="1:12" ht="16.5" x14ac:dyDescent="0.3">
      <c r="A1170" s="174" t="s">
        <v>62</v>
      </c>
      <c r="B1170" s="174"/>
      <c r="C1170" s="174"/>
      <c r="D1170" s="174" t="s">
        <v>87</v>
      </c>
      <c r="E1170" s="174"/>
      <c r="F1170" s="174"/>
      <c r="G1170" s="174"/>
      <c r="I1170" s="174" t="s">
        <v>60</v>
      </c>
      <c r="J1170" s="174"/>
      <c r="K1170" s="174"/>
      <c r="L1170" s="33"/>
    </row>
    <row r="1171" spans="1:12" ht="16.5" x14ac:dyDescent="0.3">
      <c r="A1171" s="212" t="s">
        <v>88</v>
      </c>
      <c r="B1171" s="212"/>
      <c r="C1171" s="212"/>
      <c r="D1171" s="212" t="s">
        <v>90</v>
      </c>
      <c r="E1171" s="212"/>
      <c r="F1171" s="212"/>
      <c r="G1171" s="212"/>
      <c r="H1171" s="69"/>
      <c r="I1171" s="212" t="s">
        <v>28</v>
      </c>
      <c r="J1171" s="212"/>
      <c r="K1171" s="212"/>
      <c r="L1171" s="33"/>
    </row>
    <row r="1172" spans="1:12" x14ac:dyDescent="0.25">
      <c r="A1172" s="212" t="s">
        <v>89</v>
      </c>
      <c r="B1172" s="212"/>
      <c r="C1172" s="212"/>
      <c r="D1172" s="212" t="s">
        <v>91</v>
      </c>
      <c r="E1172" s="212"/>
      <c r="F1172" s="212"/>
      <c r="G1172" s="212"/>
    </row>
    <row r="1179" spans="1:12" ht="16.5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ht="15.75" x14ac:dyDescent="0.25">
      <c r="A1180" s="157" t="s">
        <v>21</v>
      </c>
      <c r="B1180" s="157"/>
      <c r="C1180" s="157"/>
      <c r="D1180" s="157"/>
      <c r="E1180" s="157"/>
      <c r="F1180" s="157"/>
      <c r="G1180" s="157"/>
      <c r="H1180" s="157"/>
      <c r="I1180" s="157"/>
      <c r="J1180" s="157"/>
      <c r="K1180" s="157"/>
      <c r="L1180" s="157"/>
    </row>
    <row r="1181" spans="1:12" ht="15.75" x14ac:dyDescent="0.25">
      <c r="A1181" s="151" t="s">
        <v>0</v>
      </c>
      <c r="B1181" s="151"/>
      <c r="C1181" s="151"/>
      <c r="D1181" s="151"/>
      <c r="E1181" s="151"/>
      <c r="F1181" s="151"/>
      <c r="G1181" s="151"/>
      <c r="H1181" s="151"/>
      <c r="I1181" s="151"/>
      <c r="J1181" s="151"/>
      <c r="K1181" s="151"/>
      <c r="L1181" s="151"/>
    </row>
    <row r="1182" spans="1:12" ht="16.5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</row>
    <row r="1183" spans="1:12" ht="16.5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</row>
    <row r="1184" spans="1:12" ht="16.5" x14ac:dyDescent="0.3">
      <c r="A1184" s="3" t="s">
        <v>1</v>
      </c>
      <c r="B1184" s="183" t="s">
        <v>35</v>
      </c>
      <c r="C1184" s="201"/>
      <c r="D1184" s="201"/>
      <c r="E1184" s="201"/>
      <c r="F1184" s="201"/>
      <c r="G1184" s="184"/>
      <c r="H1184" s="4" t="s">
        <v>2</v>
      </c>
      <c r="I1184" s="5"/>
      <c r="J1184" s="381" t="s">
        <v>25</v>
      </c>
      <c r="K1184" s="381"/>
      <c r="L1184" s="381"/>
    </row>
    <row r="1185" spans="1:12" ht="16.5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</row>
    <row r="1186" spans="1:12" ht="16.5" x14ac:dyDescent="0.3">
      <c r="A1186" s="7" t="s">
        <v>3</v>
      </c>
      <c r="B1186" s="185" t="s">
        <v>36</v>
      </c>
      <c r="C1186" s="186"/>
      <c r="D1186" s="186" t="s">
        <v>31</v>
      </c>
      <c r="E1186" s="187"/>
      <c r="F1186" s="8" t="s">
        <v>4</v>
      </c>
      <c r="G1186" s="185">
        <v>2010</v>
      </c>
      <c r="H1186" s="187"/>
      <c r="I1186" s="7" t="s">
        <v>5</v>
      </c>
      <c r="J1186" s="185" t="s">
        <v>79</v>
      </c>
      <c r="K1186" s="186" t="s">
        <v>73</v>
      </c>
      <c r="L1186" s="187" t="s">
        <v>73</v>
      </c>
    </row>
    <row r="1187" spans="1:12" ht="16.5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</row>
    <row r="1188" spans="1:12" ht="16.5" x14ac:dyDescent="0.3">
      <c r="A1188" s="183" t="s">
        <v>6</v>
      </c>
      <c r="B1188" s="184"/>
      <c r="C1188" s="185" t="s">
        <v>37</v>
      </c>
      <c r="D1188" s="186"/>
      <c r="E1188" s="186"/>
      <c r="F1188" s="186"/>
      <c r="G1188" s="186"/>
      <c r="H1188" s="186"/>
      <c r="I1188" s="186"/>
      <c r="J1188" s="186"/>
      <c r="K1188" s="186"/>
      <c r="L1188" s="187"/>
    </row>
    <row r="1189" spans="1:12" ht="16.5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</row>
    <row r="1190" spans="1:12" ht="16.5" x14ac:dyDescent="0.3">
      <c r="A1190" s="183" t="s">
        <v>7</v>
      </c>
      <c r="B1190" s="184"/>
      <c r="C1190" s="185" t="s">
        <v>86</v>
      </c>
      <c r="D1190" s="186"/>
      <c r="E1190" s="186"/>
      <c r="F1190" s="186"/>
      <c r="G1190" s="186"/>
      <c r="H1190" s="186"/>
      <c r="I1190" s="186"/>
      <c r="J1190" s="186"/>
      <c r="K1190" s="186"/>
      <c r="L1190" s="187"/>
    </row>
    <row r="1191" spans="1:12" ht="17.25" thickBot="1" x14ac:dyDescent="0.3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ht="15.75" thickBot="1" x14ac:dyDescent="0.3">
      <c r="A1192" s="365" t="s">
        <v>8</v>
      </c>
      <c r="B1192" s="367" t="s">
        <v>9</v>
      </c>
      <c r="C1192" s="369" t="s">
        <v>10</v>
      </c>
      <c r="D1192" s="371" t="s">
        <v>11</v>
      </c>
      <c r="E1192" s="372"/>
      <c r="F1192" s="372"/>
      <c r="G1192" s="372"/>
      <c r="H1192" s="372"/>
      <c r="I1192" s="372"/>
      <c r="J1192" s="373"/>
      <c r="K1192" s="374" t="s">
        <v>12</v>
      </c>
      <c r="L1192" s="375"/>
    </row>
    <row r="1193" spans="1:12" ht="15.75" thickBot="1" x14ac:dyDescent="0.3">
      <c r="A1193" s="366"/>
      <c r="B1193" s="368"/>
      <c r="C1193" s="370"/>
      <c r="D1193" s="378" t="s">
        <v>13</v>
      </c>
      <c r="E1193" s="379"/>
      <c r="F1193" s="379"/>
      <c r="G1193" s="380"/>
      <c r="H1193" s="114" t="s">
        <v>14</v>
      </c>
      <c r="I1193" s="114" t="s">
        <v>15</v>
      </c>
      <c r="J1193" s="115" t="s">
        <v>16</v>
      </c>
      <c r="K1193" s="376"/>
      <c r="L1193" s="377"/>
    </row>
    <row r="1194" spans="1:12" ht="16.5" x14ac:dyDescent="0.3">
      <c r="A1194" s="116">
        <v>45796</v>
      </c>
      <c r="B1194" s="16" t="s">
        <v>197</v>
      </c>
      <c r="C1194" s="57"/>
      <c r="D1194" s="351" t="s">
        <v>198</v>
      </c>
      <c r="E1194" s="170"/>
      <c r="F1194" s="170"/>
      <c r="G1194" s="171"/>
      <c r="H1194" s="12">
        <v>2</v>
      </c>
      <c r="I1194" s="36">
        <v>90</v>
      </c>
      <c r="J1194" s="40">
        <f t="shared" ref="J1194:J1199" si="15">(H1194*I1194)*1.16</f>
        <v>208.79999999999998</v>
      </c>
      <c r="K1194" s="321"/>
      <c r="L1194" s="322"/>
    </row>
    <row r="1195" spans="1:12" ht="16.5" x14ac:dyDescent="0.3">
      <c r="A1195" s="14"/>
      <c r="B1195" s="14"/>
      <c r="C1195" s="15"/>
      <c r="D1195" s="354" t="s">
        <v>199</v>
      </c>
      <c r="E1195" s="152"/>
      <c r="F1195" s="152"/>
      <c r="G1195" s="153"/>
      <c r="H1195" s="16">
        <v>2</v>
      </c>
      <c r="I1195" s="36">
        <v>1500</v>
      </c>
      <c r="J1195" s="40">
        <f t="shared" si="15"/>
        <v>3479.9999999999995</v>
      </c>
      <c r="K1195" s="352"/>
      <c r="L1195" s="353"/>
    </row>
    <row r="1196" spans="1:12" ht="16.5" x14ac:dyDescent="0.3">
      <c r="A1196" s="14"/>
      <c r="B1196" s="14"/>
      <c r="C1196" s="15"/>
      <c r="D1196" s="354" t="s">
        <v>200</v>
      </c>
      <c r="E1196" s="152"/>
      <c r="F1196" s="152"/>
      <c r="G1196" s="153"/>
      <c r="H1196" s="16">
        <v>1</v>
      </c>
      <c r="I1196" s="36">
        <v>720</v>
      </c>
      <c r="J1196" s="40">
        <f t="shared" si="15"/>
        <v>835.19999999999993</v>
      </c>
      <c r="K1196" s="352"/>
      <c r="L1196" s="353"/>
    </row>
    <row r="1197" spans="1:12" ht="16.5" x14ac:dyDescent="0.3">
      <c r="A1197" s="14"/>
      <c r="B1197" s="14"/>
      <c r="C1197" s="15"/>
      <c r="D1197" s="354" t="s">
        <v>201</v>
      </c>
      <c r="E1197" s="152"/>
      <c r="F1197" s="152"/>
      <c r="G1197" s="153"/>
      <c r="H1197" s="16">
        <v>2</v>
      </c>
      <c r="I1197" s="36">
        <v>400</v>
      </c>
      <c r="J1197" s="40">
        <f t="shared" si="15"/>
        <v>927.99999999999989</v>
      </c>
      <c r="K1197" s="352"/>
      <c r="L1197" s="353"/>
    </row>
    <row r="1198" spans="1:12" ht="16.5" x14ac:dyDescent="0.3">
      <c r="A1198" s="14"/>
      <c r="B1198" s="14"/>
      <c r="C1198" s="15"/>
      <c r="D1198" s="354" t="s">
        <v>202</v>
      </c>
      <c r="E1198" s="152"/>
      <c r="F1198" s="152"/>
      <c r="G1198" s="153"/>
      <c r="H1198" s="16">
        <v>2</v>
      </c>
      <c r="I1198" s="36">
        <v>200</v>
      </c>
      <c r="J1198" s="40">
        <f t="shared" si="15"/>
        <v>463.99999999999994</v>
      </c>
      <c r="K1198" s="352"/>
      <c r="L1198" s="353"/>
    </row>
    <row r="1199" spans="1:12" ht="17.25" thickBot="1" x14ac:dyDescent="0.35">
      <c r="A1199" s="14"/>
      <c r="B1199" s="14"/>
      <c r="C1199" s="15"/>
      <c r="D1199" s="354"/>
      <c r="E1199" s="152"/>
      <c r="F1199" s="152"/>
      <c r="G1199" s="153"/>
      <c r="H1199" s="16"/>
      <c r="I1199" s="36"/>
      <c r="J1199" s="40">
        <f t="shared" si="15"/>
        <v>0</v>
      </c>
      <c r="K1199" s="352"/>
      <c r="L1199" s="353"/>
    </row>
    <row r="1200" spans="1:12" ht="17.25" thickBot="1" x14ac:dyDescent="0.35">
      <c r="A1200" s="14"/>
      <c r="B1200" s="14"/>
      <c r="C1200" s="15"/>
      <c r="D1200" s="282" t="s">
        <v>17</v>
      </c>
      <c r="E1200" s="283"/>
      <c r="F1200" s="283"/>
      <c r="G1200" s="284"/>
      <c r="H1200" s="20"/>
      <c r="I1200" s="39"/>
      <c r="J1200" s="43"/>
      <c r="K1200" s="45"/>
      <c r="L1200" s="46"/>
    </row>
    <row r="1201" spans="1:12" ht="17.25" thickBot="1" x14ac:dyDescent="0.35">
      <c r="A1201" s="14"/>
      <c r="B1201" s="16"/>
      <c r="C1201" s="57"/>
      <c r="D1201" s="382" t="s">
        <v>203</v>
      </c>
      <c r="E1201" s="383"/>
      <c r="F1201" s="383"/>
      <c r="G1201" s="384"/>
      <c r="H1201" s="16">
        <v>1</v>
      </c>
      <c r="I1201" s="36">
        <v>250</v>
      </c>
      <c r="J1201" s="113">
        <f>(H1201*I1201)*1.16</f>
        <v>290</v>
      </c>
      <c r="K1201" s="361"/>
      <c r="L1201" s="362"/>
    </row>
    <row r="1202" spans="1:12" ht="17.25" thickBot="1" x14ac:dyDescent="0.35">
      <c r="A1202" s="14"/>
      <c r="B1202" s="19"/>
      <c r="C1202" s="132"/>
      <c r="D1202" s="382" t="s">
        <v>66</v>
      </c>
      <c r="E1202" s="383"/>
      <c r="F1202" s="383"/>
      <c r="G1202" s="384"/>
      <c r="H1202" s="16">
        <v>1</v>
      </c>
      <c r="I1202" s="36">
        <v>130</v>
      </c>
      <c r="J1202" s="113">
        <f>(H1202*I1202)*1.16</f>
        <v>150.79999999999998</v>
      </c>
      <c r="K1202" s="361"/>
      <c r="L1202" s="362"/>
    </row>
    <row r="1203" spans="1:12" ht="17.25" thickBot="1" x14ac:dyDescent="0.35">
      <c r="A1203" s="14"/>
      <c r="B1203" s="19"/>
      <c r="C1203" s="132"/>
      <c r="D1203" s="382" t="s">
        <v>105</v>
      </c>
      <c r="E1203" s="383"/>
      <c r="F1203" s="383"/>
      <c r="G1203" s="384"/>
      <c r="H1203" s="16">
        <v>1</v>
      </c>
      <c r="I1203" s="36">
        <v>130</v>
      </c>
      <c r="J1203" s="113">
        <f>(H1203*I1203)*1.16</f>
        <v>150.79999999999998</v>
      </c>
      <c r="K1203" s="361"/>
      <c r="L1203" s="362"/>
    </row>
    <row r="1204" spans="1:12" ht="17.25" thickBot="1" x14ac:dyDescent="0.35">
      <c r="A1204" s="14"/>
      <c r="B1204" s="22"/>
      <c r="C1204" s="23"/>
      <c r="D1204" s="382" t="s">
        <v>204</v>
      </c>
      <c r="E1204" s="383"/>
      <c r="F1204" s="383"/>
      <c r="G1204" s="384"/>
      <c r="H1204" s="16">
        <v>1</v>
      </c>
      <c r="I1204" s="36">
        <v>1070</v>
      </c>
      <c r="J1204" s="113">
        <f>(H1204*I1204)*1.16</f>
        <v>1241.1999999999998</v>
      </c>
      <c r="K1204" s="363"/>
      <c r="L1204" s="364"/>
    </row>
    <row r="1205" spans="1:12" ht="17.25" thickBot="1" x14ac:dyDescent="0.35">
      <c r="A1205" s="26" t="s">
        <v>18</v>
      </c>
      <c r="B1205" s="27"/>
      <c r="C1205" s="28"/>
      <c r="D1205" s="158"/>
      <c r="E1205" s="159"/>
      <c r="F1205" s="159"/>
      <c r="G1205" s="160"/>
      <c r="H1205" s="29">
        <v>1</v>
      </c>
      <c r="I1205" s="29"/>
      <c r="J1205" s="44">
        <f>SUM(J1194:J1204)</f>
        <v>7748.8</v>
      </c>
      <c r="K1205" s="30"/>
      <c r="L1205" s="31"/>
    </row>
    <row r="1206" spans="1:12" ht="16.5" x14ac:dyDescent="0.3">
      <c r="A1206" s="1"/>
      <c r="B1206" s="161"/>
      <c r="C1206" s="161"/>
      <c r="D1206" s="32"/>
      <c r="E1206" s="33"/>
      <c r="F1206" s="33"/>
      <c r="G1206" s="1"/>
      <c r="H1206" s="34"/>
      <c r="I1206" s="34"/>
      <c r="J1206" s="34"/>
      <c r="K1206" s="34"/>
      <c r="L1206" s="1"/>
    </row>
    <row r="1207" spans="1:12" ht="16.5" x14ac:dyDescent="0.3">
      <c r="A1207" s="151" t="s">
        <v>20</v>
      </c>
      <c r="B1207" s="151"/>
      <c r="C1207" s="151"/>
      <c r="D1207" s="151" t="s">
        <v>27</v>
      </c>
      <c r="E1207" s="151"/>
      <c r="F1207" s="151"/>
      <c r="G1207" s="151"/>
      <c r="I1207" s="151" t="s">
        <v>19</v>
      </c>
      <c r="J1207" s="151"/>
      <c r="K1207" s="151"/>
      <c r="L1207" s="33"/>
    </row>
    <row r="1208" spans="1:12" ht="16.5" x14ac:dyDescent="0.3">
      <c r="A1208" s="174" t="s">
        <v>62</v>
      </c>
      <c r="B1208" s="174"/>
      <c r="C1208" s="174"/>
      <c r="D1208" s="174" t="s">
        <v>87</v>
      </c>
      <c r="E1208" s="174"/>
      <c r="F1208" s="174"/>
      <c r="G1208" s="174"/>
      <c r="I1208" s="174" t="s">
        <v>60</v>
      </c>
      <c r="J1208" s="174"/>
      <c r="K1208" s="174"/>
      <c r="L1208" s="33"/>
    </row>
    <row r="1209" spans="1:12" ht="16.5" x14ac:dyDescent="0.3">
      <c r="A1209" s="212" t="s">
        <v>88</v>
      </c>
      <c r="B1209" s="212"/>
      <c r="C1209" s="212"/>
      <c r="D1209" s="212" t="s">
        <v>90</v>
      </c>
      <c r="E1209" s="212"/>
      <c r="F1209" s="212"/>
      <c r="G1209" s="212"/>
      <c r="H1209" s="69"/>
      <c r="I1209" s="212" t="s">
        <v>28</v>
      </c>
      <c r="J1209" s="212"/>
      <c r="K1209" s="212"/>
      <c r="L1209" s="33"/>
    </row>
    <row r="1210" spans="1:12" x14ac:dyDescent="0.25">
      <c r="A1210" s="212" t="s">
        <v>89</v>
      </c>
      <c r="B1210" s="212"/>
      <c r="C1210" s="212"/>
      <c r="D1210" s="212" t="s">
        <v>91</v>
      </c>
      <c r="E1210" s="212"/>
      <c r="F1210" s="212"/>
      <c r="G1210" s="212"/>
    </row>
    <row r="1218" spans="1:12" ht="16.5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ht="15.75" x14ac:dyDescent="0.25">
      <c r="A1219" s="157" t="s">
        <v>21</v>
      </c>
      <c r="B1219" s="157"/>
      <c r="C1219" s="157"/>
      <c r="D1219" s="157"/>
      <c r="E1219" s="157"/>
      <c r="F1219" s="157"/>
      <c r="G1219" s="157"/>
      <c r="H1219" s="157"/>
      <c r="I1219" s="157"/>
      <c r="J1219" s="157"/>
      <c r="K1219" s="157"/>
      <c r="L1219" s="157"/>
    </row>
    <row r="1220" spans="1:12" ht="15.75" x14ac:dyDescent="0.25">
      <c r="A1220" s="151" t="s">
        <v>0</v>
      </c>
      <c r="B1220" s="151"/>
      <c r="C1220" s="151"/>
      <c r="D1220" s="151"/>
      <c r="E1220" s="151"/>
      <c r="F1220" s="151"/>
      <c r="G1220" s="151"/>
      <c r="H1220" s="151"/>
      <c r="I1220" s="151"/>
      <c r="J1220" s="151"/>
      <c r="K1220" s="151"/>
      <c r="L1220" s="151"/>
    </row>
    <row r="1221" spans="1:12" ht="16.5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</row>
    <row r="1222" spans="1:12" ht="16.5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</row>
    <row r="1223" spans="1:12" ht="16.5" x14ac:dyDescent="0.3">
      <c r="A1223" s="3" t="s">
        <v>1</v>
      </c>
      <c r="B1223" s="183" t="s">
        <v>35</v>
      </c>
      <c r="C1223" s="201"/>
      <c r="D1223" s="201"/>
      <c r="E1223" s="201"/>
      <c r="F1223" s="201"/>
      <c r="G1223" s="184"/>
      <c r="H1223" s="4" t="s">
        <v>2</v>
      </c>
      <c r="I1223" s="5"/>
      <c r="J1223" s="381" t="s">
        <v>25</v>
      </c>
      <c r="K1223" s="381"/>
      <c r="L1223" s="381"/>
    </row>
    <row r="1224" spans="1:12" ht="16.5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</row>
    <row r="1225" spans="1:12" ht="16.5" x14ac:dyDescent="0.3">
      <c r="A1225" s="7" t="s">
        <v>3</v>
      </c>
      <c r="B1225" s="185" t="s">
        <v>36</v>
      </c>
      <c r="C1225" s="186"/>
      <c r="D1225" s="186" t="s">
        <v>31</v>
      </c>
      <c r="E1225" s="187"/>
      <c r="F1225" s="8" t="s">
        <v>4</v>
      </c>
      <c r="G1225" s="185">
        <v>2010</v>
      </c>
      <c r="H1225" s="187"/>
      <c r="I1225" s="7" t="s">
        <v>5</v>
      </c>
      <c r="J1225" s="185" t="s">
        <v>79</v>
      </c>
      <c r="K1225" s="186" t="s">
        <v>73</v>
      </c>
      <c r="L1225" s="187" t="s">
        <v>73</v>
      </c>
    </row>
    <row r="1226" spans="1:12" ht="16.5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</row>
    <row r="1227" spans="1:12" ht="16.5" x14ac:dyDescent="0.3">
      <c r="A1227" s="183" t="s">
        <v>6</v>
      </c>
      <c r="B1227" s="184"/>
      <c r="C1227" s="185" t="s">
        <v>37</v>
      </c>
      <c r="D1227" s="186"/>
      <c r="E1227" s="186"/>
      <c r="F1227" s="186"/>
      <c r="G1227" s="186"/>
      <c r="H1227" s="186"/>
      <c r="I1227" s="186"/>
      <c r="J1227" s="186"/>
      <c r="K1227" s="186"/>
      <c r="L1227" s="187"/>
    </row>
    <row r="1228" spans="1:12" ht="16.5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</row>
    <row r="1229" spans="1:12" ht="16.5" x14ac:dyDescent="0.3">
      <c r="A1229" s="183" t="s">
        <v>7</v>
      </c>
      <c r="B1229" s="184"/>
      <c r="C1229" s="185" t="s">
        <v>86</v>
      </c>
      <c r="D1229" s="186"/>
      <c r="E1229" s="186"/>
      <c r="F1229" s="186"/>
      <c r="G1229" s="186"/>
      <c r="H1229" s="186"/>
      <c r="I1229" s="186"/>
      <c r="J1229" s="186"/>
      <c r="K1229" s="186"/>
      <c r="L1229" s="187"/>
    </row>
    <row r="1230" spans="1:12" ht="17.25" thickBot="1" x14ac:dyDescent="0.3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ht="15.75" thickBot="1" x14ac:dyDescent="0.3">
      <c r="A1231" s="365" t="s">
        <v>8</v>
      </c>
      <c r="B1231" s="367" t="s">
        <v>9</v>
      </c>
      <c r="C1231" s="369" t="s">
        <v>10</v>
      </c>
      <c r="D1231" s="371" t="s">
        <v>11</v>
      </c>
      <c r="E1231" s="372"/>
      <c r="F1231" s="372"/>
      <c r="G1231" s="372"/>
      <c r="H1231" s="372"/>
      <c r="I1231" s="372"/>
      <c r="J1231" s="373"/>
      <c r="K1231" s="374" t="s">
        <v>12</v>
      </c>
      <c r="L1231" s="375"/>
    </row>
    <row r="1232" spans="1:12" ht="15.75" thickBot="1" x14ac:dyDescent="0.3">
      <c r="A1232" s="366"/>
      <c r="B1232" s="368"/>
      <c r="C1232" s="370"/>
      <c r="D1232" s="378" t="s">
        <v>13</v>
      </c>
      <c r="E1232" s="379"/>
      <c r="F1232" s="379"/>
      <c r="G1232" s="380"/>
      <c r="H1232" s="114" t="s">
        <v>14</v>
      </c>
      <c r="I1232" s="114" t="s">
        <v>15</v>
      </c>
      <c r="J1232" s="115" t="s">
        <v>16</v>
      </c>
      <c r="K1232" s="376"/>
      <c r="L1232" s="377"/>
    </row>
    <row r="1233" spans="1:12" ht="16.5" x14ac:dyDescent="0.3">
      <c r="A1233" s="116">
        <v>45831</v>
      </c>
      <c r="B1233" s="16">
        <v>33019</v>
      </c>
      <c r="C1233" s="57"/>
      <c r="D1233" s="351" t="s">
        <v>226</v>
      </c>
      <c r="E1233" s="170"/>
      <c r="F1233" s="170"/>
      <c r="G1233" s="171"/>
      <c r="H1233" s="12">
        <v>1</v>
      </c>
      <c r="I1233" s="36">
        <v>818.97</v>
      </c>
      <c r="J1233" s="40">
        <f t="shared" ref="J1233:J1238" si="16">(H1233*I1233)*1.16</f>
        <v>950.00519999999995</v>
      </c>
      <c r="K1233" s="321"/>
      <c r="L1233" s="322"/>
    </row>
    <row r="1234" spans="1:12" ht="16.5" x14ac:dyDescent="0.3">
      <c r="A1234" s="14"/>
      <c r="B1234" s="14"/>
      <c r="C1234" s="15"/>
      <c r="D1234" s="354" t="s">
        <v>227</v>
      </c>
      <c r="E1234" s="152"/>
      <c r="F1234" s="152"/>
      <c r="G1234" s="153"/>
      <c r="H1234" s="16">
        <v>1</v>
      </c>
      <c r="I1234" s="36">
        <v>60.353999999999999</v>
      </c>
      <c r="J1234" s="40">
        <f t="shared" si="16"/>
        <v>70.010639999999995</v>
      </c>
      <c r="K1234" s="352"/>
      <c r="L1234" s="353"/>
    </row>
    <row r="1235" spans="1:12" ht="16.5" x14ac:dyDescent="0.3">
      <c r="A1235" s="14"/>
      <c r="B1235" s="14"/>
      <c r="C1235" s="15"/>
      <c r="D1235" s="354" t="s">
        <v>228</v>
      </c>
      <c r="E1235" s="152"/>
      <c r="F1235" s="152"/>
      <c r="G1235" s="153"/>
      <c r="H1235" s="16">
        <v>1</v>
      </c>
      <c r="I1235" s="36">
        <v>224.14</v>
      </c>
      <c r="J1235" s="40">
        <f t="shared" si="16"/>
        <v>260.00239999999997</v>
      </c>
      <c r="K1235" s="352"/>
      <c r="L1235" s="353"/>
    </row>
    <row r="1236" spans="1:12" ht="16.5" x14ac:dyDescent="0.3">
      <c r="A1236" s="14"/>
      <c r="B1236" s="14"/>
      <c r="C1236" s="15"/>
      <c r="D1236" s="354" t="s">
        <v>229</v>
      </c>
      <c r="E1236" s="152"/>
      <c r="F1236" s="152"/>
      <c r="G1236" s="153"/>
      <c r="H1236" s="16">
        <v>1</v>
      </c>
      <c r="I1236" s="36">
        <v>267.24</v>
      </c>
      <c r="J1236" s="40">
        <f t="shared" si="16"/>
        <v>309.9984</v>
      </c>
      <c r="K1236" s="352"/>
      <c r="L1236" s="353"/>
    </row>
    <row r="1237" spans="1:12" ht="16.5" x14ac:dyDescent="0.3">
      <c r="A1237" s="14"/>
      <c r="B1237" s="14"/>
      <c r="C1237" s="15"/>
      <c r="D1237" s="354" t="s">
        <v>230</v>
      </c>
      <c r="E1237" s="152"/>
      <c r="F1237" s="152"/>
      <c r="G1237" s="153"/>
      <c r="H1237" s="16">
        <v>1</v>
      </c>
      <c r="I1237" s="36">
        <v>94.83</v>
      </c>
      <c r="J1237" s="40">
        <f t="shared" si="16"/>
        <v>110.00279999999999</v>
      </c>
      <c r="K1237" s="352"/>
      <c r="L1237" s="353"/>
    </row>
    <row r="1238" spans="1:12" ht="17.25" thickBot="1" x14ac:dyDescent="0.35">
      <c r="A1238" s="14"/>
      <c r="B1238" s="14"/>
      <c r="C1238" s="15"/>
      <c r="D1238" s="354"/>
      <c r="E1238" s="152"/>
      <c r="F1238" s="152"/>
      <c r="G1238" s="153"/>
      <c r="H1238" s="16"/>
      <c r="I1238" s="36"/>
      <c r="J1238" s="40">
        <f t="shared" si="16"/>
        <v>0</v>
      </c>
      <c r="K1238" s="352"/>
      <c r="L1238" s="353"/>
    </row>
    <row r="1239" spans="1:12" ht="17.25" thickBot="1" x14ac:dyDescent="0.35">
      <c r="A1239" s="14"/>
      <c r="B1239" s="14"/>
      <c r="C1239" s="15"/>
      <c r="D1239" s="282" t="s">
        <v>17</v>
      </c>
      <c r="E1239" s="283"/>
      <c r="F1239" s="283"/>
      <c r="G1239" s="284"/>
      <c r="H1239" s="20"/>
      <c r="I1239" s="39"/>
      <c r="J1239" s="43"/>
      <c r="K1239" s="45"/>
      <c r="L1239" s="46"/>
    </row>
    <row r="1240" spans="1:12" ht="16.5" x14ac:dyDescent="0.3">
      <c r="A1240" s="14"/>
      <c r="B1240" s="16"/>
      <c r="C1240" s="57"/>
      <c r="D1240" s="355" t="s">
        <v>231</v>
      </c>
      <c r="E1240" s="356"/>
      <c r="F1240" s="356"/>
      <c r="G1240" s="357"/>
      <c r="H1240" s="16">
        <v>1</v>
      </c>
      <c r="I1240" s="118">
        <v>500</v>
      </c>
      <c r="J1240" s="113">
        <f>(H1240*I1240)*1.16</f>
        <v>580</v>
      </c>
      <c r="K1240" s="361"/>
      <c r="L1240" s="362"/>
    </row>
    <row r="1241" spans="1:12" ht="17.25" thickBot="1" x14ac:dyDescent="0.35">
      <c r="A1241" s="14"/>
      <c r="B1241" s="22"/>
      <c r="C1241" s="23"/>
      <c r="D1241" s="358"/>
      <c r="E1241" s="359"/>
      <c r="F1241" s="359"/>
      <c r="G1241" s="360"/>
      <c r="H1241" s="121"/>
      <c r="I1241" s="119"/>
      <c r="J1241" s="117"/>
      <c r="K1241" s="363"/>
      <c r="L1241" s="364"/>
    </row>
    <row r="1242" spans="1:12" ht="17.25" thickBot="1" x14ac:dyDescent="0.35">
      <c r="A1242" s="26" t="s">
        <v>18</v>
      </c>
      <c r="B1242" s="27"/>
      <c r="C1242" s="28"/>
      <c r="D1242" s="158"/>
      <c r="E1242" s="159"/>
      <c r="F1242" s="159"/>
      <c r="G1242" s="160"/>
      <c r="H1242" s="29"/>
      <c r="I1242" s="29"/>
      <c r="J1242" s="44">
        <f>SUM(J1233:J1240)</f>
        <v>2280.01944</v>
      </c>
      <c r="K1242" s="30"/>
      <c r="L1242" s="31"/>
    </row>
    <row r="1243" spans="1:12" ht="16.5" x14ac:dyDescent="0.3">
      <c r="A1243" s="1"/>
      <c r="B1243" s="161"/>
      <c r="C1243" s="161"/>
      <c r="D1243" s="32"/>
      <c r="E1243" s="33"/>
      <c r="F1243" s="33"/>
      <c r="G1243" s="1"/>
      <c r="H1243" s="34"/>
      <c r="I1243" s="34"/>
      <c r="J1243" s="34"/>
      <c r="K1243" s="34"/>
      <c r="L1243" s="1"/>
    </row>
    <row r="1244" spans="1:12" ht="16.5" x14ac:dyDescent="0.3">
      <c r="A1244" s="151" t="s">
        <v>20</v>
      </c>
      <c r="B1244" s="151"/>
      <c r="C1244" s="151"/>
      <c r="D1244" s="151" t="s">
        <v>27</v>
      </c>
      <c r="E1244" s="151"/>
      <c r="F1244" s="151"/>
      <c r="G1244" s="151"/>
      <c r="I1244" s="151" t="s">
        <v>19</v>
      </c>
      <c r="J1244" s="151"/>
      <c r="K1244" s="151"/>
      <c r="L1244" s="33"/>
    </row>
    <row r="1245" spans="1:12" ht="16.5" x14ac:dyDescent="0.3">
      <c r="A1245" s="174" t="s">
        <v>62</v>
      </c>
      <c r="B1245" s="174"/>
      <c r="C1245" s="174"/>
      <c r="D1245" s="174" t="s">
        <v>87</v>
      </c>
      <c r="E1245" s="174"/>
      <c r="F1245" s="174"/>
      <c r="G1245" s="174"/>
      <c r="I1245" s="174" t="s">
        <v>60</v>
      </c>
      <c r="J1245" s="174"/>
      <c r="K1245" s="174"/>
      <c r="L1245" s="33"/>
    </row>
    <row r="1246" spans="1:12" ht="16.5" x14ac:dyDescent="0.3">
      <c r="A1246" s="212" t="s">
        <v>88</v>
      </c>
      <c r="B1246" s="212"/>
      <c r="C1246" s="212"/>
      <c r="D1246" s="212" t="s">
        <v>90</v>
      </c>
      <c r="E1246" s="212"/>
      <c r="F1246" s="212"/>
      <c r="G1246" s="212"/>
      <c r="H1246" s="69"/>
      <c r="I1246" s="212" t="s">
        <v>28</v>
      </c>
      <c r="J1246" s="212"/>
      <c r="K1246" s="212"/>
      <c r="L1246" s="33"/>
    </row>
    <row r="1247" spans="1:12" x14ac:dyDescent="0.25">
      <c r="A1247" s="212" t="s">
        <v>89</v>
      </c>
      <c r="B1247" s="212"/>
      <c r="C1247" s="212"/>
      <c r="D1247" s="212" t="s">
        <v>91</v>
      </c>
      <c r="E1247" s="212"/>
      <c r="F1247" s="212"/>
      <c r="G1247" s="212"/>
    </row>
    <row r="1254" spans="1:12" ht="16.5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ht="15.75" x14ac:dyDescent="0.25">
      <c r="A1255" s="157" t="s">
        <v>21</v>
      </c>
      <c r="B1255" s="157"/>
      <c r="C1255" s="157"/>
      <c r="D1255" s="157"/>
      <c r="E1255" s="157"/>
      <c r="F1255" s="157"/>
      <c r="G1255" s="157"/>
      <c r="H1255" s="157"/>
      <c r="I1255" s="157"/>
      <c r="J1255" s="157"/>
      <c r="K1255" s="157"/>
      <c r="L1255" s="157"/>
    </row>
    <row r="1256" spans="1:12" ht="15.75" x14ac:dyDescent="0.25">
      <c r="A1256" s="151" t="s">
        <v>0</v>
      </c>
      <c r="B1256" s="151"/>
      <c r="C1256" s="151"/>
      <c r="D1256" s="151"/>
      <c r="E1256" s="151"/>
      <c r="F1256" s="151"/>
      <c r="G1256" s="151"/>
      <c r="H1256" s="151"/>
      <c r="I1256" s="151"/>
      <c r="J1256" s="151"/>
      <c r="K1256" s="151"/>
      <c r="L1256" s="151"/>
    </row>
    <row r="1257" spans="1:12" ht="16.5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</row>
    <row r="1258" spans="1:12" ht="16.5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</row>
    <row r="1259" spans="1:12" ht="16.5" x14ac:dyDescent="0.3">
      <c r="A1259" s="3" t="s">
        <v>1</v>
      </c>
      <c r="B1259" s="183" t="s">
        <v>35</v>
      </c>
      <c r="C1259" s="201"/>
      <c r="D1259" s="201"/>
      <c r="E1259" s="201"/>
      <c r="F1259" s="201"/>
      <c r="G1259" s="184"/>
      <c r="H1259" s="4" t="s">
        <v>2</v>
      </c>
      <c r="I1259" s="5"/>
      <c r="J1259" s="381" t="s">
        <v>25</v>
      </c>
      <c r="K1259" s="381"/>
      <c r="L1259" s="381"/>
    </row>
    <row r="1260" spans="1:12" ht="16.5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</row>
    <row r="1261" spans="1:12" ht="16.5" x14ac:dyDescent="0.3">
      <c r="A1261" s="7" t="s">
        <v>3</v>
      </c>
      <c r="B1261" s="185" t="s">
        <v>36</v>
      </c>
      <c r="C1261" s="186"/>
      <c r="D1261" s="186" t="s">
        <v>31</v>
      </c>
      <c r="E1261" s="187"/>
      <c r="F1261" s="8" t="s">
        <v>4</v>
      </c>
      <c r="G1261" s="185">
        <v>2010</v>
      </c>
      <c r="H1261" s="187"/>
      <c r="I1261" s="7" t="s">
        <v>5</v>
      </c>
      <c r="J1261" s="185" t="s">
        <v>79</v>
      </c>
      <c r="K1261" s="186" t="s">
        <v>73</v>
      </c>
      <c r="L1261" s="187" t="s">
        <v>73</v>
      </c>
    </row>
    <row r="1262" spans="1:12" ht="16.5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</row>
    <row r="1263" spans="1:12" ht="16.5" x14ac:dyDescent="0.3">
      <c r="A1263" s="183" t="s">
        <v>6</v>
      </c>
      <c r="B1263" s="184"/>
      <c r="C1263" s="185" t="s">
        <v>37</v>
      </c>
      <c r="D1263" s="186"/>
      <c r="E1263" s="186"/>
      <c r="F1263" s="186"/>
      <c r="G1263" s="186"/>
      <c r="H1263" s="186"/>
      <c r="I1263" s="186"/>
      <c r="J1263" s="186"/>
      <c r="K1263" s="186"/>
      <c r="L1263" s="187"/>
    </row>
    <row r="1264" spans="1:12" ht="16.5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</row>
    <row r="1265" spans="1:12" ht="16.5" x14ac:dyDescent="0.3">
      <c r="A1265" s="183" t="s">
        <v>7</v>
      </c>
      <c r="B1265" s="184"/>
      <c r="C1265" s="185" t="s">
        <v>86</v>
      </c>
      <c r="D1265" s="186"/>
      <c r="E1265" s="186"/>
      <c r="F1265" s="186"/>
      <c r="G1265" s="186"/>
      <c r="H1265" s="186"/>
      <c r="I1265" s="186"/>
      <c r="J1265" s="186"/>
      <c r="K1265" s="186"/>
      <c r="L1265" s="187"/>
    </row>
    <row r="1266" spans="1:12" ht="17.25" thickBot="1" x14ac:dyDescent="0.3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ht="15.75" thickBot="1" x14ac:dyDescent="0.3">
      <c r="A1267" s="365" t="s">
        <v>8</v>
      </c>
      <c r="B1267" s="367" t="s">
        <v>9</v>
      </c>
      <c r="C1267" s="369" t="s">
        <v>10</v>
      </c>
      <c r="D1267" s="371" t="s">
        <v>11</v>
      </c>
      <c r="E1267" s="372"/>
      <c r="F1267" s="372"/>
      <c r="G1267" s="372"/>
      <c r="H1267" s="372"/>
      <c r="I1267" s="372"/>
      <c r="J1267" s="373"/>
      <c r="K1267" s="374" t="s">
        <v>12</v>
      </c>
      <c r="L1267" s="375"/>
    </row>
    <row r="1268" spans="1:12" ht="15.75" thickBot="1" x14ac:dyDescent="0.3">
      <c r="A1268" s="366"/>
      <c r="B1268" s="368"/>
      <c r="C1268" s="370"/>
      <c r="D1268" s="378" t="s">
        <v>13</v>
      </c>
      <c r="E1268" s="379"/>
      <c r="F1268" s="379"/>
      <c r="G1268" s="380"/>
      <c r="H1268" s="114" t="s">
        <v>14</v>
      </c>
      <c r="I1268" s="114" t="s">
        <v>15</v>
      </c>
      <c r="J1268" s="115" t="s">
        <v>16</v>
      </c>
      <c r="K1268" s="376"/>
      <c r="L1268" s="377"/>
    </row>
    <row r="1269" spans="1:12" ht="16.5" x14ac:dyDescent="0.3">
      <c r="A1269" s="116">
        <v>45917</v>
      </c>
      <c r="B1269" s="16">
        <v>33670</v>
      </c>
      <c r="C1269" s="57"/>
      <c r="D1269" s="351" t="s">
        <v>320</v>
      </c>
      <c r="E1269" s="170"/>
      <c r="F1269" s="170"/>
      <c r="G1269" s="171"/>
      <c r="H1269" s="12">
        <v>2</v>
      </c>
      <c r="I1269" s="36">
        <v>68.965999999999994</v>
      </c>
      <c r="J1269" s="40">
        <f>(H1269*I1269)*1.16</f>
        <v>160.00111999999999</v>
      </c>
      <c r="K1269" s="321"/>
      <c r="L1269" s="322"/>
    </row>
    <row r="1270" spans="1:12" ht="16.5" x14ac:dyDescent="0.3">
      <c r="A1270" s="14"/>
      <c r="B1270" s="14"/>
      <c r="C1270" s="15"/>
      <c r="D1270" s="354"/>
      <c r="E1270" s="152"/>
      <c r="F1270" s="152"/>
      <c r="G1270" s="153"/>
      <c r="H1270" s="16"/>
      <c r="I1270" s="36"/>
      <c r="J1270" s="40">
        <f>(H1270*I1270)*1.16</f>
        <v>0</v>
      </c>
      <c r="K1270" s="352"/>
      <c r="L1270" s="353"/>
    </row>
    <row r="1271" spans="1:12" ht="17.25" thickBot="1" x14ac:dyDescent="0.35">
      <c r="A1271" s="14"/>
      <c r="B1271" s="14"/>
      <c r="C1271" s="15"/>
      <c r="D1271" s="354"/>
      <c r="E1271" s="152"/>
      <c r="F1271" s="152"/>
      <c r="G1271" s="153"/>
      <c r="H1271" s="50"/>
      <c r="I1271" s="51"/>
      <c r="J1271" s="40">
        <f>(H1271*I1271)*1.16</f>
        <v>0</v>
      </c>
      <c r="K1271" s="343"/>
      <c r="L1271" s="344"/>
    </row>
    <row r="1272" spans="1:12" ht="17.25" thickBot="1" x14ac:dyDescent="0.35">
      <c r="A1272" s="14"/>
      <c r="B1272" s="14"/>
      <c r="C1272" s="15"/>
      <c r="D1272" s="282" t="s">
        <v>17</v>
      </c>
      <c r="E1272" s="283"/>
      <c r="F1272" s="283"/>
      <c r="G1272" s="284"/>
      <c r="H1272" s="20"/>
      <c r="I1272" s="39"/>
      <c r="J1272" s="43"/>
      <c r="K1272" s="45"/>
      <c r="L1272" s="46"/>
    </row>
    <row r="1273" spans="1:12" ht="16.5" x14ac:dyDescent="0.3">
      <c r="A1273" s="14"/>
      <c r="B1273" s="16"/>
      <c r="C1273" s="57"/>
      <c r="D1273" s="355" t="s">
        <v>312</v>
      </c>
      <c r="E1273" s="356"/>
      <c r="F1273" s="356"/>
      <c r="G1273" s="357"/>
      <c r="H1273" s="120">
        <v>1</v>
      </c>
      <c r="I1273" s="118">
        <v>43.1</v>
      </c>
      <c r="J1273" s="113">
        <f>(H1273*I1273)*1.16</f>
        <v>49.995999999999995</v>
      </c>
      <c r="K1273" s="361"/>
      <c r="L1273" s="362"/>
    </row>
    <row r="1274" spans="1:12" ht="17.25" thickBot="1" x14ac:dyDescent="0.35">
      <c r="A1274" s="14"/>
      <c r="B1274" s="22"/>
      <c r="C1274" s="23"/>
      <c r="D1274" s="358"/>
      <c r="E1274" s="359"/>
      <c r="F1274" s="359"/>
      <c r="G1274" s="360"/>
      <c r="H1274" s="121"/>
      <c r="I1274" s="119"/>
      <c r="J1274" s="117"/>
      <c r="K1274" s="363"/>
      <c r="L1274" s="364"/>
    </row>
    <row r="1275" spans="1:12" ht="17.25" thickBot="1" x14ac:dyDescent="0.35">
      <c r="A1275" s="26" t="s">
        <v>18</v>
      </c>
      <c r="B1275" s="27"/>
      <c r="C1275" s="28"/>
      <c r="D1275" s="158"/>
      <c r="E1275" s="159"/>
      <c r="F1275" s="159"/>
      <c r="G1275" s="160"/>
      <c r="H1275" s="29"/>
      <c r="I1275" s="29"/>
      <c r="J1275" s="44">
        <f>SUM(J1269:J1273)</f>
        <v>209.99712</v>
      </c>
      <c r="K1275" s="30"/>
      <c r="L1275" s="31"/>
    </row>
    <row r="1276" spans="1:12" ht="16.5" x14ac:dyDescent="0.3">
      <c r="A1276" s="1"/>
      <c r="B1276" s="161"/>
      <c r="C1276" s="161"/>
      <c r="D1276" s="32"/>
      <c r="E1276" s="33"/>
      <c r="F1276" s="33"/>
      <c r="G1276" s="1"/>
      <c r="H1276" s="34"/>
      <c r="I1276" s="34"/>
      <c r="J1276" s="34"/>
      <c r="K1276" s="34"/>
      <c r="L1276" s="1"/>
    </row>
    <row r="1277" spans="1:12" ht="16.5" x14ac:dyDescent="0.3">
      <c r="A1277" s="151" t="s">
        <v>20</v>
      </c>
      <c r="B1277" s="151"/>
      <c r="C1277" s="151"/>
      <c r="D1277" s="151" t="s">
        <v>27</v>
      </c>
      <c r="E1277" s="151"/>
      <c r="F1277" s="151"/>
      <c r="G1277" s="151"/>
      <c r="I1277" s="151" t="s">
        <v>19</v>
      </c>
      <c r="J1277" s="151"/>
      <c r="K1277" s="151"/>
      <c r="L1277" s="33"/>
    </row>
    <row r="1278" spans="1:12" ht="16.5" x14ac:dyDescent="0.3">
      <c r="A1278" s="174" t="s">
        <v>62</v>
      </c>
      <c r="B1278" s="174"/>
      <c r="C1278" s="174"/>
      <c r="D1278" s="174" t="s">
        <v>87</v>
      </c>
      <c r="E1278" s="174"/>
      <c r="F1278" s="174"/>
      <c r="G1278" s="174"/>
      <c r="I1278" s="174" t="s">
        <v>60</v>
      </c>
      <c r="J1278" s="174"/>
      <c r="K1278" s="174"/>
      <c r="L1278" s="33"/>
    </row>
    <row r="1279" spans="1:12" ht="16.5" x14ac:dyDescent="0.3">
      <c r="A1279" s="212" t="s">
        <v>88</v>
      </c>
      <c r="B1279" s="212"/>
      <c r="C1279" s="212"/>
      <c r="D1279" s="212" t="s">
        <v>90</v>
      </c>
      <c r="E1279" s="212"/>
      <c r="F1279" s="212"/>
      <c r="G1279" s="212"/>
      <c r="H1279" s="69"/>
      <c r="I1279" s="212" t="s">
        <v>28</v>
      </c>
      <c r="J1279" s="212"/>
      <c r="K1279" s="212"/>
      <c r="L1279" s="33"/>
    </row>
    <row r="1280" spans="1:12" x14ac:dyDescent="0.25">
      <c r="A1280" s="212" t="s">
        <v>89</v>
      </c>
      <c r="B1280" s="212"/>
      <c r="C1280" s="212"/>
      <c r="D1280" s="212" t="s">
        <v>91</v>
      </c>
      <c r="E1280" s="212"/>
      <c r="F1280" s="212"/>
      <c r="G1280" s="212"/>
    </row>
    <row r="1285" spans="1:12" ht="16.5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ht="15.75" x14ac:dyDescent="0.25">
      <c r="A1286" s="157" t="s">
        <v>21</v>
      </c>
      <c r="B1286" s="157"/>
      <c r="C1286" s="157"/>
      <c r="D1286" s="157"/>
      <c r="E1286" s="157"/>
      <c r="F1286" s="157"/>
      <c r="G1286" s="157"/>
      <c r="H1286" s="157"/>
      <c r="I1286" s="157"/>
      <c r="J1286" s="157"/>
      <c r="K1286" s="157"/>
      <c r="L1286" s="157"/>
    </row>
    <row r="1287" spans="1:12" ht="15.75" x14ac:dyDescent="0.25">
      <c r="A1287" s="151" t="s">
        <v>0</v>
      </c>
      <c r="B1287" s="151"/>
      <c r="C1287" s="151"/>
      <c r="D1287" s="151"/>
      <c r="E1287" s="151"/>
      <c r="F1287" s="151"/>
      <c r="G1287" s="151"/>
      <c r="H1287" s="151"/>
      <c r="I1287" s="151"/>
      <c r="J1287" s="151"/>
      <c r="K1287" s="151"/>
      <c r="L1287" s="151"/>
    </row>
    <row r="1288" spans="1:12" ht="16.5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</row>
    <row r="1289" spans="1:12" ht="16.5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</row>
    <row r="1290" spans="1:12" ht="16.5" x14ac:dyDescent="0.3">
      <c r="A1290" s="3" t="s">
        <v>1</v>
      </c>
      <c r="B1290" s="183" t="s">
        <v>38</v>
      </c>
      <c r="C1290" s="201"/>
      <c r="D1290" s="201"/>
      <c r="E1290" s="201"/>
      <c r="F1290" s="201"/>
      <c r="G1290" s="184"/>
      <c r="H1290" s="4" t="s">
        <v>2</v>
      </c>
      <c r="I1290" s="5"/>
      <c r="J1290" s="202" t="s">
        <v>39</v>
      </c>
      <c r="K1290" s="203"/>
      <c r="L1290" s="204"/>
    </row>
    <row r="1291" spans="1:12" ht="16.5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</row>
    <row r="1292" spans="1:12" ht="16.5" x14ac:dyDescent="0.3">
      <c r="A1292" s="7" t="s">
        <v>3</v>
      </c>
      <c r="B1292" s="185" t="s">
        <v>40</v>
      </c>
      <c r="C1292" s="186"/>
      <c r="D1292" s="186"/>
      <c r="E1292" s="187"/>
      <c r="F1292" s="8" t="s">
        <v>4</v>
      </c>
      <c r="G1292" s="185">
        <v>2006</v>
      </c>
      <c r="H1292" s="187"/>
      <c r="I1292" s="7" t="s">
        <v>5</v>
      </c>
      <c r="J1292" s="205" t="s">
        <v>81</v>
      </c>
      <c r="K1292" s="186"/>
      <c r="L1292" s="187"/>
    </row>
    <row r="1293" spans="1:12" ht="16.5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</row>
    <row r="1294" spans="1:12" ht="16.5" x14ac:dyDescent="0.3">
      <c r="A1294" s="183" t="s">
        <v>6</v>
      </c>
      <c r="B1294" s="184"/>
      <c r="C1294" s="185" t="s">
        <v>33</v>
      </c>
      <c r="D1294" s="186"/>
      <c r="E1294" s="186"/>
      <c r="F1294" s="186"/>
      <c r="G1294" s="186"/>
      <c r="H1294" s="186"/>
      <c r="I1294" s="186"/>
      <c r="J1294" s="186"/>
      <c r="K1294" s="186"/>
      <c r="L1294" s="187"/>
    </row>
    <row r="1295" spans="1:12" ht="16.5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</row>
    <row r="1296" spans="1:12" ht="16.5" x14ac:dyDescent="0.3">
      <c r="A1296" s="183" t="s">
        <v>7</v>
      </c>
      <c r="B1296" s="184"/>
      <c r="C1296" s="185" t="s">
        <v>85</v>
      </c>
      <c r="D1296" s="186"/>
      <c r="E1296" s="186"/>
      <c r="F1296" s="186"/>
      <c r="G1296" s="186"/>
      <c r="H1296" s="186"/>
      <c r="I1296" s="186"/>
      <c r="J1296" s="186"/>
      <c r="K1296" s="186"/>
      <c r="L1296" s="187"/>
    </row>
    <row r="1297" spans="1:12" ht="17.25" thickBot="1" x14ac:dyDescent="0.3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ht="17.25" thickBot="1" x14ac:dyDescent="0.3">
      <c r="A1298" s="188" t="s">
        <v>8</v>
      </c>
      <c r="B1298" s="190" t="s">
        <v>9</v>
      </c>
      <c r="C1298" s="192" t="s">
        <v>10</v>
      </c>
      <c r="D1298" s="194" t="s">
        <v>11</v>
      </c>
      <c r="E1298" s="195"/>
      <c r="F1298" s="195"/>
      <c r="G1298" s="195"/>
      <c r="H1298" s="195"/>
      <c r="I1298" s="195"/>
      <c r="J1298" s="196"/>
      <c r="K1298" s="197" t="s">
        <v>12</v>
      </c>
      <c r="L1298" s="198"/>
    </row>
    <row r="1299" spans="1:12" ht="17.25" thickBot="1" x14ac:dyDescent="0.35">
      <c r="A1299" s="189"/>
      <c r="B1299" s="191"/>
      <c r="C1299" s="193"/>
      <c r="D1299" s="154" t="s">
        <v>13</v>
      </c>
      <c r="E1299" s="155"/>
      <c r="F1299" s="155"/>
      <c r="G1299" s="156"/>
      <c r="H1299" s="54" t="s">
        <v>14</v>
      </c>
      <c r="I1299" s="54" t="s">
        <v>15</v>
      </c>
      <c r="J1299" s="55" t="s">
        <v>16</v>
      </c>
      <c r="K1299" s="199"/>
      <c r="L1299" s="200"/>
    </row>
    <row r="1300" spans="1:12" ht="16.5" x14ac:dyDescent="0.3">
      <c r="A1300" s="48">
        <v>45741</v>
      </c>
      <c r="B1300" s="12" t="s">
        <v>145</v>
      </c>
      <c r="C1300" s="49"/>
      <c r="D1300" s="351" t="s">
        <v>138</v>
      </c>
      <c r="E1300" s="170"/>
      <c r="F1300" s="170"/>
      <c r="G1300" s="171"/>
      <c r="H1300" s="12">
        <v>1</v>
      </c>
      <c r="I1300" s="36">
        <v>60</v>
      </c>
      <c r="J1300" s="40">
        <f t="shared" ref="J1300:J1307" si="17">(H1300*I1300)*1.16</f>
        <v>69.599999999999994</v>
      </c>
      <c r="K1300" s="179"/>
      <c r="L1300" s="180"/>
    </row>
    <row r="1301" spans="1:12" ht="16.5" x14ac:dyDescent="0.3">
      <c r="A1301" s="13"/>
      <c r="B1301" s="14"/>
      <c r="C1301" s="15"/>
      <c r="D1301" s="354" t="s">
        <v>122</v>
      </c>
      <c r="E1301" s="152"/>
      <c r="F1301" s="152"/>
      <c r="G1301" s="153"/>
      <c r="H1301" s="16">
        <v>1</v>
      </c>
      <c r="I1301" s="37">
        <v>100</v>
      </c>
      <c r="J1301" s="40">
        <f t="shared" si="17"/>
        <v>115.99999999999999</v>
      </c>
      <c r="K1301" s="17"/>
      <c r="L1301" s="18"/>
    </row>
    <row r="1302" spans="1:12" ht="16.5" x14ac:dyDescent="0.3">
      <c r="A1302" s="13"/>
      <c r="B1302" s="14"/>
      <c r="C1302" s="15"/>
      <c r="D1302" s="354" t="s">
        <v>142</v>
      </c>
      <c r="E1302" s="152"/>
      <c r="F1302" s="152"/>
      <c r="G1302" s="153"/>
      <c r="H1302" s="16">
        <v>4</v>
      </c>
      <c r="I1302" s="37">
        <v>50</v>
      </c>
      <c r="J1302" s="40">
        <f t="shared" si="17"/>
        <v>231.99999999999997</v>
      </c>
      <c r="K1302" s="17"/>
      <c r="L1302" s="18"/>
    </row>
    <row r="1303" spans="1:12" ht="16.5" x14ac:dyDescent="0.3">
      <c r="A1303" s="13"/>
      <c r="B1303" s="14"/>
      <c r="C1303" s="15"/>
      <c r="D1303" s="354" t="s">
        <v>146</v>
      </c>
      <c r="E1303" s="152"/>
      <c r="F1303" s="152"/>
      <c r="G1303" s="153"/>
      <c r="H1303" s="16">
        <v>1</v>
      </c>
      <c r="I1303" s="37">
        <v>100</v>
      </c>
      <c r="J1303" s="40">
        <f t="shared" si="17"/>
        <v>115.99999999999999</v>
      </c>
      <c r="K1303" s="17"/>
      <c r="L1303" s="18"/>
    </row>
    <row r="1304" spans="1:12" ht="16.5" x14ac:dyDescent="0.3">
      <c r="A1304" s="13"/>
      <c r="B1304" s="14"/>
      <c r="C1304" s="15"/>
      <c r="D1304" s="354" t="s">
        <v>139</v>
      </c>
      <c r="E1304" s="152"/>
      <c r="F1304" s="152"/>
      <c r="G1304" s="153"/>
      <c r="H1304" s="16">
        <v>4</v>
      </c>
      <c r="I1304" s="37">
        <v>100</v>
      </c>
      <c r="J1304" s="40">
        <f t="shared" si="17"/>
        <v>463.99999999999994</v>
      </c>
      <c r="K1304" s="17"/>
      <c r="L1304" s="18"/>
    </row>
    <row r="1305" spans="1:12" ht="16.5" x14ac:dyDescent="0.3">
      <c r="A1305" s="13"/>
      <c r="B1305" s="14"/>
      <c r="C1305" s="15"/>
      <c r="D1305" s="354" t="s">
        <v>147</v>
      </c>
      <c r="E1305" s="152"/>
      <c r="F1305" s="152"/>
      <c r="G1305" s="153"/>
      <c r="H1305" s="16">
        <v>1</v>
      </c>
      <c r="I1305" s="37">
        <v>50</v>
      </c>
      <c r="J1305" s="40">
        <f t="shared" si="17"/>
        <v>57.999999999999993</v>
      </c>
      <c r="K1305" s="17"/>
      <c r="L1305" s="18"/>
    </row>
    <row r="1306" spans="1:12" ht="16.5" x14ac:dyDescent="0.3">
      <c r="A1306" s="13"/>
      <c r="B1306" s="14"/>
      <c r="C1306" s="15"/>
      <c r="D1306" s="354"/>
      <c r="E1306" s="152"/>
      <c r="F1306" s="152"/>
      <c r="G1306" s="153"/>
      <c r="H1306" s="16"/>
      <c r="I1306" s="37"/>
      <c r="J1306" s="40">
        <f t="shared" si="17"/>
        <v>0</v>
      </c>
      <c r="K1306" s="17"/>
      <c r="L1306" s="18"/>
    </row>
    <row r="1307" spans="1:12" ht="17.25" thickBot="1" x14ac:dyDescent="0.35">
      <c r="A1307" s="13"/>
      <c r="B1307" s="14"/>
      <c r="C1307" s="15"/>
      <c r="D1307" s="391"/>
      <c r="E1307" s="181"/>
      <c r="F1307" s="181"/>
      <c r="G1307" s="182"/>
      <c r="H1307" s="50"/>
      <c r="I1307" s="51"/>
      <c r="J1307" s="40">
        <f t="shared" si="17"/>
        <v>0</v>
      </c>
      <c r="K1307" s="52"/>
      <c r="L1307" s="53"/>
    </row>
    <row r="1308" spans="1:12" ht="17.25" thickBot="1" x14ac:dyDescent="0.35">
      <c r="A1308" s="13"/>
      <c r="B1308" s="14"/>
      <c r="C1308" s="15"/>
      <c r="D1308" s="282" t="s">
        <v>17</v>
      </c>
      <c r="E1308" s="283"/>
      <c r="F1308" s="283"/>
      <c r="G1308" s="284"/>
      <c r="H1308" s="20"/>
      <c r="I1308" s="39"/>
      <c r="J1308" s="43"/>
      <c r="K1308" s="45"/>
      <c r="L1308" s="46"/>
    </row>
    <row r="1309" spans="1:12" ht="16.5" x14ac:dyDescent="0.3">
      <c r="A1309" s="56"/>
      <c r="B1309" s="16"/>
      <c r="C1309" s="57"/>
      <c r="D1309" s="206" t="s">
        <v>148</v>
      </c>
      <c r="E1309" s="207"/>
      <c r="F1309" s="207"/>
      <c r="G1309" s="208"/>
      <c r="H1309" s="12">
        <v>1</v>
      </c>
      <c r="I1309" s="36">
        <v>400</v>
      </c>
      <c r="J1309" s="40">
        <f>(H1309*I1309)*1.16</f>
        <v>463.99999999999994</v>
      </c>
      <c r="K1309" s="179"/>
      <c r="L1309" s="180"/>
    </row>
    <row r="1310" spans="1:12" ht="17.25" thickBot="1" x14ac:dyDescent="0.35">
      <c r="A1310" s="13"/>
      <c r="B1310" s="14"/>
      <c r="C1310" s="15"/>
      <c r="D1310" s="395"/>
      <c r="E1310" s="396"/>
      <c r="F1310" s="396"/>
      <c r="G1310" s="397"/>
      <c r="H1310" s="16"/>
      <c r="I1310" s="37"/>
      <c r="J1310" s="40"/>
      <c r="K1310" s="17"/>
      <c r="L1310" s="18"/>
    </row>
    <row r="1311" spans="1:12" ht="17.25" thickBot="1" x14ac:dyDescent="0.35">
      <c r="A1311" s="26" t="s">
        <v>18</v>
      </c>
      <c r="B1311" s="27"/>
      <c r="C1311" s="28"/>
      <c r="D1311" s="158"/>
      <c r="E1311" s="159"/>
      <c r="F1311" s="159"/>
      <c r="G1311" s="160"/>
      <c r="H1311" s="29"/>
      <c r="I1311" s="29"/>
      <c r="J1311" s="44">
        <f>SUM(J1300:J1310)</f>
        <v>1519.6</v>
      </c>
      <c r="K1311" s="30"/>
      <c r="L1311" s="31"/>
    </row>
    <row r="1312" spans="1:12" ht="16.5" x14ac:dyDescent="0.3">
      <c r="A1312" s="1"/>
      <c r="B1312" s="161"/>
      <c r="C1312" s="161"/>
      <c r="D1312" s="32"/>
      <c r="E1312" s="33"/>
      <c r="F1312" s="33"/>
      <c r="G1312" s="1"/>
      <c r="H1312" s="34"/>
      <c r="I1312" s="34"/>
      <c r="J1312" s="34"/>
      <c r="K1312" s="34"/>
      <c r="L1312" s="1"/>
    </row>
    <row r="1313" spans="1:12" ht="16.5" x14ac:dyDescent="0.3">
      <c r="A1313" s="1"/>
      <c r="B1313" s="58"/>
      <c r="C1313" s="58"/>
      <c r="D1313" s="32"/>
      <c r="E1313" s="33"/>
      <c r="F1313" s="33"/>
      <c r="G1313" s="1"/>
      <c r="H1313" s="34"/>
      <c r="I1313" s="34"/>
      <c r="J1313" s="34"/>
      <c r="K1313" s="34"/>
      <c r="L1313" s="1"/>
    </row>
    <row r="1314" spans="1:12" ht="16.5" x14ac:dyDescent="0.3">
      <c r="A1314" s="151" t="s">
        <v>20</v>
      </c>
      <c r="B1314" s="151"/>
      <c r="C1314" s="151"/>
      <c r="D1314" s="151" t="s">
        <v>27</v>
      </c>
      <c r="E1314" s="151"/>
      <c r="F1314" s="151"/>
      <c r="G1314" s="151"/>
      <c r="I1314" s="151" t="s">
        <v>19</v>
      </c>
      <c r="J1314" s="151"/>
      <c r="K1314" s="151"/>
      <c r="L1314" s="33"/>
    </row>
    <row r="1315" spans="1:12" ht="16.5" x14ac:dyDescent="0.3">
      <c r="A1315" s="174" t="s">
        <v>62</v>
      </c>
      <c r="B1315" s="174"/>
      <c r="C1315" s="174"/>
      <c r="D1315" s="174" t="s">
        <v>87</v>
      </c>
      <c r="E1315" s="174"/>
      <c r="F1315" s="174"/>
      <c r="G1315" s="174"/>
      <c r="I1315" s="174" t="s">
        <v>60</v>
      </c>
      <c r="J1315" s="174"/>
      <c r="K1315" s="174"/>
      <c r="L1315" s="33"/>
    </row>
    <row r="1316" spans="1:12" ht="16.5" x14ac:dyDescent="0.3">
      <c r="A1316" s="157" t="s">
        <v>47</v>
      </c>
      <c r="B1316" s="157"/>
      <c r="C1316" s="157"/>
      <c r="D1316" s="157" t="s">
        <v>34</v>
      </c>
      <c r="E1316" s="157"/>
      <c r="F1316" s="157"/>
      <c r="G1316" s="157"/>
      <c r="H1316" s="69"/>
      <c r="I1316" s="157" t="s">
        <v>28</v>
      </c>
      <c r="J1316" s="157"/>
      <c r="K1316" s="157"/>
      <c r="L1316" s="33"/>
    </row>
    <row r="1324" spans="1:12" ht="16.5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5.75" x14ac:dyDescent="0.25">
      <c r="A1325" s="157" t="s">
        <v>21</v>
      </c>
      <c r="B1325" s="157"/>
      <c r="C1325" s="157"/>
      <c r="D1325" s="157"/>
      <c r="E1325" s="157"/>
      <c r="F1325" s="157"/>
      <c r="G1325" s="157"/>
      <c r="H1325" s="157"/>
      <c r="I1325" s="157"/>
      <c r="J1325" s="157"/>
      <c r="K1325" s="157"/>
      <c r="L1325" s="157"/>
    </row>
    <row r="1326" spans="1:12" ht="15.75" x14ac:dyDescent="0.25">
      <c r="A1326" s="151" t="s">
        <v>0</v>
      </c>
      <c r="B1326" s="151"/>
      <c r="C1326" s="151"/>
      <c r="D1326" s="151"/>
      <c r="E1326" s="151"/>
      <c r="F1326" s="151"/>
      <c r="G1326" s="151"/>
      <c r="H1326" s="151"/>
      <c r="I1326" s="151"/>
      <c r="J1326" s="151"/>
      <c r="K1326" s="151"/>
      <c r="L1326" s="151"/>
    </row>
    <row r="1327" spans="1:12" ht="16.5" x14ac:dyDescent="0.3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</row>
    <row r="1328" spans="1:12" ht="16.5" x14ac:dyDescent="0.3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</row>
    <row r="1329" spans="1:12" ht="16.5" x14ac:dyDescent="0.3">
      <c r="A1329" s="3" t="s">
        <v>1</v>
      </c>
      <c r="B1329" s="183" t="s">
        <v>38</v>
      </c>
      <c r="C1329" s="201"/>
      <c r="D1329" s="201"/>
      <c r="E1329" s="201"/>
      <c r="F1329" s="201"/>
      <c r="G1329" s="184"/>
      <c r="H1329" s="4" t="s">
        <v>2</v>
      </c>
      <c r="I1329" s="5"/>
      <c r="J1329" s="202" t="s">
        <v>39</v>
      </c>
      <c r="K1329" s="203"/>
      <c r="L1329" s="204"/>
    </row>
    <row r="1330" spans="1:12" ht="16.5" x14ac:dyDescent="0.3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</row>
    <row r="1331" spans="1:12" ht="16.5" x14ac:dyDescent="0.3">
      <c r="A1331" s="7" t="s">
        <v>3</v>
      </c>
      <c r="B1331" s="185" t="s">
        <v>40</v>
      </c>
      <c r="C1331" s="186"/>
      <c r="D1331" s="186"/>
      <c r="E1331" s="187"/>
      <c r="F1331" s="8" t="s">
        <v>4</v>
      </c>
      <c r="G1331" s="185">
        <v>2006</v>
      </c>
      <c r="H1331" s="187"/>
      <c r="I1331" s="7" t="s">
        <v>5</v>
      </c>
      <c r="J1331" s="205" t="s">
        <v>81</v>
      </c>
      <c r="K1331" s="186"/>
      <c r="L1331" s="187"/>
    </row>
    <row r="1332" spans="1:12" ht="16.5" x14ac:dyDescent="0.3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</row>
    <row r="1333" spans="1:12" ht="16.5" x14ac:dyDescent="0.3">
      <c r="A1333" s="183" t="s">
        <v>6</v>
      </c>
      <c r="B1333" s="184"/>
      <c r="C1333" s="185" t="s">
        <v>33</v>
      </c>
      <c r="D1333" s="186"/>
      <c r="E1333" s="186"/>
      <c r="F1333" s="186"/>
      <c r="G1333" s="186"/>
      <c r="H1333" s="186"/>
      <c r="I1333" s="186"/>
      <c r="J1333" s="186"/>
      <c r="K1333" s="186"/>
      <c r="L1333" s="187"/>
    </row>
    <row r="1334" spans="1:12" ht="16.5" x14ac:dyDescent="0.3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</row>
    <row r="1335" spans="1:12" ht="16.5" x14ac:dyDescent="0.3">
      <c r="A1335" s="183" t="s">
        <v>7</v>
      </c>
      <c r="B1335" s="184"/>
      <c r="C1335" s="185" t="s">
        <v>85</v>
      </c>
      <c r="D1335" s="186"/>
      <c r="E1335" s="186"/>
      <c r="F1335" s="186"/>
      <c r="G1335" s="186"/>
      <c r="H1335" s="186"/>
      <c r="I1335" s="186"/>
      <c r="J1335" s="186"/>
      <c r="K1335" s="186"/>
      <c r="L1335" s="187"/>
    </row>
    <row r="1336" spans="1:12" ht="17.25" thickBot="1" x14ac:dyDescent="0.3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ht="17.25" thickBot="1" x14ac:dyDescent="0.3">
      <c r="A1337" s="188" t="s">
        <v>8</v>
      </c>
      <c r="B1337" s="190" t="s">
        <v>9</v>
      </c>
      <c r="C1337" s="192" t="s">
        <v>10</v>
      </c>
      <c r="D1337" s="194" t="s">
        <v>11</v>
      </c>
      <c r="E1337" s="195"/>
      <c r="F1337" s="195"/>
      <c r="G1337" s="195"/>
      <c r="H1337" s="195"/>
      <c r="I1337" s="195"/>
      <c r="J1337" s="196"/>
      <c r="K1337" s="197" t="s">
        <v>12</v>
      </c>
      <c r="L1337" s="198"/>
    </row>
    <row r="1338" spans="1:12" ht="17.25" thickBot="1" x14ac:dyDescent="0.35">
      <c r="A1338" s="189"/>
      <c r="B1338" s="191"/>
      <c r="C1338" s="193"/>
      <c r="D1338" s="154" t="s">
        <v>13</v>
      </c>
      <c r="E1338" s="155"/>
      <c r="F1338" s="155"/>
      <c r="G1338" s="156"/>
      <c r="H1338" s="54" t="s">
        <v>14</v>
      </c>
      <c r="I1338" s="54" t="s">
        <v>15</v>
      </c>
      <c r="J1338" s="55" t="s">
        <v>16</v>
      </c>
      <c r="K1338" s="199"/>
      <c r="L1338" s="200"/>
    </row>
    <row r="1339" spans="1:12" ht="16.5" x14ac:dyDescent="0.3">
      <c r="A1339" s="48">
        <v>45783</v>
      </c>
      <c r="B1339" s="12" t="s">
        <v>193</v>
      </c>
      <c r="C1339" s="49"/>
      <c r="D1339" s="351" t="s">
        <v>194</v>
      </c>
      <c r="E1339" s="170"/>
      <c r="F1339" s="170"/>
      <c r="G1339" s="171"/>
      <c r="H1339" s="12">
        <v>1</v>
      </c>
      <c r="I1339" s="36">
        <v>80</v>
      </c>
      <c r="J1339" s="40">
        <f>(H1339*I1339)*1.16</f>
        <v>92.8</v>
      </c>
      <c r="K1339" s="179"/>
      <c r="L1339" s="180"/>
    </row>
    <row r="1340" spans="1:12" ht="16.5" x14ac:dyDescent="0.3">
      <c r="A1340" s="13"/>
      <c r="B1340" s="14"/>
      <c r="C1340" s="15"/>
      <c r="D1340" s="354" t="s">
        <v>195</v>
      </c>
      <c r="E1340" s="152"/>
      <c r="F1340" s="152"/>
      <c r="G1340" s="153"/>
      <c r="H1340" s="16">
        <v>1</v>
      </c>
      <c r="I1340" s="37">
        <v>120</v>
      </c>
      <c r="J1340" s="40">
        <f>(H1340*I1340)*1.16</f>
        <v>139.19999999999999</v>
      </c>
      <c r="K1340" s="17"/>
      <c r="L1340" s="18"/>
    </row>
    <row r="1341" spans="1:12" ht="16.5" x14ac:dyDescent="0.3">
      <c r="A1341" s="13"/>
      <c r="B1341" s="14"/>
      <c r="C1341" s="15"/>
      <c r="D1341" s="354"/>
      <c r="E1341" s="152"/>
      <c r="F1341" s="152"/>
      <c r="G1341" s="153"/>
      <c r="H1341" s="16"/>
      <c r="I1341" s="37"/>
      <c r="J1341" s="40">
        <f>(H1341*I1341)*1.16</f>
        <v>0</v>
      </c>
      <c r="K1341" s="17"/>
      <c r="L1341" s="18"/>
    </row>
    <row r="1342" spans="1:12" ht="17.25" thickBot="1" x14ac:dyDescent="0.35">
      <c r="A1342" s="13"/>
      <c r="B1342" s="14"/>
      <c r="C1342" s="15"/>
      <c r="D1342" s="391"/>
      <c r="E1342" s="181"/>
      <c r="F1342" s="181"/>
      <c r="G1342" s="182"/>
      <c r="H1342" s="50"/>
      <c r="I1342" s="51"/>
      <c r="J1342" s="40">
        <f>(H1342*I1342)*1.16</f>
        <v>0</v>
      </c>
      <c r="K1342" s="52"/>
      <c r="L1342" s="53"/>
    </row>
    <row r="1343" spans="1:12" ht="17.25" thickBot="1" x14ac:dyDescent="0.35">
      <c r="A1343" s="13"/>
      <c r="B1343" s="14"/>
      <c r="C1343" s="15"/>
      <c r="D1343" s="282" t="s">
        <v>17</v>
      </c>
      <c r="E1343" s="283"/>
      <c r="F1343" s="283"/>
      <c r="G1343" s="284"/>
      <c r="H1343" s="20"/>
      <c r="I1343" s="39"/>
      <c r="J1343" s="43"/>
      <c r="K1343" s="45"/>
      <c r="L1343" s="46"/>
    </row>
    <row r="1344" spans="1:12" ht="16.5" x14ac:dyDescent="0.3">
      <c r="A1344" s="56"/>
      <c r="B1344" s="16"/>
      <c r="C1344" s="57"/>
      <c r="D1344" s="354" t="s">
        <v>196</v>
      </c>
      <c r="E1344" s="152"/>
      <c r="F1344" s="152"/>
      <c r="G1344" s="153"/>
      <c r="H1344" s="12">
        <v>1</v>
      </c>
      <c r="I1344" s="36">
        <v>1500</v>
      </c>
      <c r="J1344" s="40">
        <f>(H1344*I1344)*1.16</f>
        <v>1739.9999999999998</v>
      </c>
      <c r="K1344" s="179"/>
      <c r="L1344" s="180"/>
    </row>
    <row r="1345" spans="1:12" ht="17.25" thickBot="1" x14ac:dyDescent="0.35">
      <c r="A1345" s="13"/>
      <c r="B1345" s="14"/>
      <c r="C1345" s="15"/>
      <c r="D1345" s="213"/>
      <c r="E1345" s="213"/>
      <c r="F1345" s="213"/>
      <c r="G1345" s="214"/>
      <c r="H1345" s="16"/>
      <c r="I1345" s="37"/>
      <c r="J1345" s="40"/>
      <c r="K1345" s="17"/>
      <c r="L1345" s="18"/>
    </row>
    <row r="1346" spans="1:12" ht="17.25" thickBot="1" x14ac:dyDescent="0.35">
      <c r="A1346" s="26" t="s">
        <v>18</v>
      </c>
      <c r="B1346" s="27"/>
      <c r="C1346" s="28"/>
      <c r="D1346" s="158"/>
      <c r="E1346" s="159"/>
      <c r="F1346" s="159"/>
      <c r="G1346" s="160"/>
      <c r="H1346" s="29"/>
      <c r="I1346" s="29"/>
      <c r="J1346" s="44">
        <f>SUM(J1339:J1345)</f>
        <v>1971.9999999999998</v>
      </c>
      <c r="K1346" s="30"/>
      <c r="L1346" s="31"/>
    </row>
    <row r="1347" spans="1:12" ht="16.5" x14ac:dyDescent="0.3">
      <c r="A1347" s="1"/>
      <c r="B1347" s="161"/>
      <c r="C1347" s="161"/>
      <c r="D1347" s="32"/>
      <c r="E1347" s="33"/>
      <c r="F1347" s="33"/>
      <c r="G1347" s="1"/>
      <c r="H1347" s="34"/>
      <c r="I1347" s="34"/>
      <c r="J1347" s="34"/>
      <c r="K1347" s="34"/>
      <c r="L1347" s="1"/>
    </row>
    <row r="1348" spans="1:12" ht="16.5" x14ac:dyDescent="0.3">
      <c r="A1348" s="1"/>
      <c r="B1348" s="58"/>
      <c r="C1348" s="58"/>
      <c r="D1348" s="32"/>
      <c r="E1348" s="33"/>
      <c r="F1348" s="33"/>
      <c r="G1348" s="1"/>
      <c r="H1348" s="34"/>
      <c r="I1348" s="34"/>
      <c r="J1348" s="34"/>
      <c r="K1348" s="34"/>
      <c r="L1348" s="1"/>
    </row>
    <row r="1349" spans="1:12" ht="16.5" x14ac:dyDescent="0.3">
      <c r="A1349" s="151" t="s">
        <v>20</v>
      </c>
      <c r="B1349" s="151"/>
      <c r="C1349" s="151"/>
      <c r="D1349" s="151" t="s">
        <v>27</v>
      </c>
      <c r="E1349" s="151"/>
      <c r="F1349" s="151"/>
      <c r="G1349" s="151"/>
      <c r="I1349" s="151" t="s">
        <v>19</v>
      </c>
      <c r="J1349" s="151"/>
      <c r="K1349" s="151"/>
      <c r="L1349" s="33"/>
    </row>
    <row r="1350" spans="1:12" ht="16.5" x14ac:dyDescent="0.3">
      <c r="A1350" s="174" t="s">
        <v>62</v>
      </c>
      <c r="B1350" s="174"/>
      <c r="C1350" s="174"/>
      <c r="D1350" s="174" t="s">
        <v>87</v>
      </c>
      <c r="E1350" s="174"/>
      <c r="F1350" s="174"/>
      <c r="G1350" s="174"/>
      <c r="I1350" s="174" t="s">
        <v>60</v>
      </c>
      <c r="J1350" s="174"/>
      <c r="K1350" s="174"/>
      <c r="L1350" s="33"/>
    </row>
    <row r="1351" spans="1:12" ht="16.5" x14ac:dyDescent="0.3">
      <c r="A1351" s="157" t="s">
        <v>47</v>
      </c>
      <c r="B1351" s="157"/>
      <c r="C1351" s="157"/>
      <c r="D1351" s="157" t="s">
        <v>34</v>
      </c>
      <c r="E1351" s="157"/>
      <c r="F1351" s="157"/>
      <c r="G1351" s="157"/>
      <c r="H1351" s="69"/>
      <c r="I1351" s="157" t="s">
        <v>28</v>
      </c>
      <c r="J1351" s="157"/>
      <c r="K1351" s="157"/>
      <c r="L1351" s="33"/>
    </row>
    <row r="1360" spans="1:12" ht="16.5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ht="15.75" x14ac:dyDescent="0.25">
      <c r="A1361" s="157" t="s">
        <v>21</v>
      </c>
      <c r="B1361" s="157"/>
      <c r="C1361" s="157"/>
      <c r="D1361" s="157"/>
      <c r="E1361" s="157"/>
      <c r="F1361" s="157"/>
      <c r="G1361" s="157"/>
      <c r="H1361" s="157"/>
      <c r="I1361" s="157"/>
      <c r="J1361" s="157"/>
      <c r="K1361" s="157"/>
      <c r="L1361" s="157"/>
    </row>
    <row r="1362" spans="1:12" ht="15.75" x14ac:dyDescent="0.25">
      <c r="A1362" s="151" t="s">
        <v>0</v>
      </c>
      <c r="B1362" s="151"/>
      <c r="C1362" s="151"/>
      <c r="D1362" s="151"/>
      <c r="E1362" s="151"/>
      <c r="F1362" s="151"/>
      <c r="G1362" s="151"/>
      <c r="H1362" s="151"/>
      <c r="I1362" s="151"/>
      <c r="J1362" s="151"/>
      <c r="K1362" s="151"/>
      <c r="L1362" s="151"/>
    </row>
    <row r="1363" spans="1:12" ht="16.5" x14ac:dyDescent="0.3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</row>
    <row r="1364" spans="1:12" ht="16.5" x14ac:dyDescent="0.3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</row>
    <row r="1365" spans="1:12" ht="16.5" x14ac:dyDescent="0.3">
      <c r="A1365" s="3" t="s">
        <v>1</v>
      </c>
      <c r="B1365" s="183" t="s">
        <v>38</v>
      </c>
      <c r="C1365" s="201"/>
      <c r="D1365" s="201"/>
      <c r="E1365" s="201"/>
      <c r="F1365" s="201"/>
      <c r="G1365" s="184"/>
      <c r="H1365" s="4" t="s">
        <v>2</v>
      </c>
      <c r="I1365" s="5"/>
      <c r="J1365" s="202" t="s">
        <v>39</v>
      </c>
      <c r="K1365" s="203"/>
      <c r="L1365" s="204"/>
    </row>
    <row r="1366" spans="1:12" ht="16.5" x14ac:dyDescent="0.3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</row>
    <row r="1367" spans="1:12" ht="16.5" x14ac:dyDescent="0.3">
      <c r="A1367" s="7" t="s">
        <v>3</v>
      </c>
      <c r="B1367" s="185" t="s">
        <v>40</v>
      </c>
      <c r="C1367" s="186"/>
      <c r="D1367" s="186"/>
      <c r="E1367" s="187"/>
      <c r="F1367" s="8" t="s">
        <v>4</v>
      </c>
      <c r="G1367" s="185">
        <v>2006</v>
      </c>
      <c r="H1367" s="187"/>
      <c r="I1367" s="7" t="s">
        <v>5</v>
      </c>
      <c r="J1367" s="205" t="s">
        <v>81</v>
      </c>
      <c r="K1367" s="186"/>
      <c r="L1367" s="187"/>
    </row>
    <row r="1368" spans="1:12" ht="16.5" x14ac:dyDescent="0.3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</row>
    <row r="1369" spans="1:12" ht="16.5" x14ac:dyDescent="0.3">
      <c r="A1369" s="183" t="s">
        <v>6</v>
      </c>
      <c r="B1369" s="184"/>
      <c r="C1369" s="185" t="s">
        <v>33</v>
      </c>
      <c r="D1369" s="186"/>
      <c r="E1369" s="186"/>
      <c r="F1369" s="186"/>
      <c r="G1369" s="186"/>
      <c r="H1369" s="186"/>
      <c r="I1369" s="186"/>
      <c r="J1369" s="186"/>
      <c r="K1369" s="186"/>
      <c r="L1369" s="187"/>
    </row>
    <row r="1370" spans="1:12" ht="16.5" x14ac:dyDescent="0.3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</row>
    <row r="1371" spans="1:12" ht="16.5" x14ac:dyDescent="0.3">
      <c r="A1371" s="183" t="s">
        <v>7</v>
      </c>
      <c r="B1371" s="184"/>
      <c r="C1371" s="185" t="s">
        <v>85</v>
      </c>
      <c r="D1371" s="186"/>
      <c r="E1371" s="186"/>
      <c r="F1371" s="186"/>
      <c r="G1371" s="186"/>
      <c r="H1371" s="186"/>
      <c r="I1371" s="186"/>
      <c r="J1371" s="186"/>
      <c r="K1371" s="186"/>
      <c r="L1371" s="187"/>
    </row>
    <row r="1372" spans="1:12" ht="17.25" thickBot="1" x14ac:dyDescent="0.3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ht="17.25" thickBot="1" x14ac:dyDescent="0.3">
      <c r="A1373" s="188" t="s">
        <v>8</v>
      </c>
      <c r="B1373" s="190" t="s">
        <v>9</v>
      </c>
      <c r="C1373" s="192" t="s">
        <v>10</v>
      </c>
      <c r="D1373" s="194" t="s">
        <v>11</v>
      </c>
      <c r="E1373" s="195"/>
      <c r="F1373" s="195"/>
      <c r="G1373" s="195"/>
      <c r="H1373" s="195"/>
      <c r="I1373" s="195"/>
      <c r="J1373" s="196"/>
      <c r="K1373" s="197" t="s">
        <v>12</v>
      </c>
      <c r="L1373" s="198"/>
    </row>
    <row r="1374" spans="1:12" ht="17.25" thickBot="1" x14ac:dyDescent="0.35">
      <c r="A1374" s="189"/>
      <c r="B1374" s="191"/>
      <c r="C1374" s="193"/>
      <c r="D1374" s="154" t="s">
        <v>13</v>
      </c>
      <c r="E1374" s="155"/>
      <c r="F1374" s="155"/>
      <c r="G1374" s="156"/>
      <c r="H1374" s="54" t="s">
        <v>14</v>
      </c>
      <c r="I1374" s="54" t="s">
        <v>15</v>
      </c>
      <c r="J1374" s="55" t="s">
        <v>16</v>
      </c>
      <c r="K1374" s="199"/>
      <c r="L1374" s="200"/>
    </row>
    <row r="1375" spans="1:12" ht="16.5" x14ac:dyDescent="0.3">
      <c r="A1375" s="48">
        <v>45832</v>
      </c>
      <c r="B1375" s="12" t="s">
        <v>234</v>
      </c>
      <c r="C1375" s="49"/>
      <c r="D1375" s="351" t="s">
        <v>235</v>
      </c>
      <c r="E1375" s="170"/>
      <c r="F1375" s="170"/>
      <c r="G1375" s="171"/>
      <c r="H1375" s="12">
        <v>1</v>
      </c>
      <c r="I1375" s="36">
        <v>1593.97</v>
      </c>
      <c r="J1375" s="40">
        <f t="shared" ref="J1375:J1382" si="18">(H1375*I1375)*1.16</f>
        <v>1849.0051999999998</v>
      </c>
      <c r="K1375" s="179"/>
      <c r="L1375" s="180"/>
    </row>
    <row r="1376" spans="1:12" ht="16.5" x14ac:dyDescent="0.3">
      <c r="A1376" s="13"/>
      <c r="B1376" s="14"/>
      <c r="C1376" s="15"/>
      <c r="D1376" s="354" t="s">
        <v>236</v>
      </c>
      <c r="E1376" s="152"/>
      <c r="F1376" s="152"/>
      <c r="G1376" s="153"/>
      <c r="H1376" s="16">
        <v>2</v>
      </c>
      <c r="I1376" s="37">
        <v>447.41</v>
      </c>
      <c r="J1376" s="40">
        <f t="shared" si="18"/>
        <v>1037.9911999999999</v>
      </c>
      <c r="K1376" s="17"/>
      <c r="L1376" s="18"/>
    </row>
    <row r="1377" spans="1:12" ht="16.5" x14ac:dyDescent="0.3">
      <c r="A1377" s="13"/>
      <c r="B1377" s="14"/>
      <c r="C1377" s="15"/>
      <c r="D1377" s="354" t="s">
        <v>237</v>
      </c>
      <c r="E1377" s="152"/>
      <c r="F1377" s="152"/>
      <c r="G1377" s="153"/>
      <c r="H1377" s="16">
        <v>2</v>
      </c>
      <c r="I1377" s="37">
        <v>237.07</v>
      </c>
      <c r="J1377" s="40">
        <f t="shared" si="18"/>
        <v>550.00239999999997</v>
      </c>
      <c r="K1377" s="17"/>
      <c r="L1377" s="18"/>
    </row>
    <row r="1378" spans="1:12" ht="16.5" x14ac:dyDescent="0.3">
      <c r="A1378" s="13"/>
      <c r="B1378" s="14"/>
      <c r="C1378" s="15"/>
      <c r="D1378" s="354" t="s">
        <v>238</v>
      </c>
      <c r="E1378" s="152"/>
      <c r="F1378" s="152"/>
      <c r="G1378" s="153"/>
      <c r="H1378" s="16">
        <v>2</v>
      </c>
      <c r="I1378" s="37">
        <v>93.97</v>
      </c>
      <c r="J1378" s="40">
        <f t="shared" si="18"/>
        <v>218.01039999999998</v>
      </c>
      <c r="K1378" s="17"/>
      <c r="L1378" s="18"/>
    </row>
    <row r="1379" spans="1:12" ht="16.5" x14ac:dyDescent="0.3">
      <c r="A1379" s="13"/>
      <c r="B1379" s="14"/>
      <c r="C1379" s="15"/>
      <c r="D1379" s="354" t="s">
        <v>239</v>
      </c>
      <c r="E1379" s="152"/>
      <c r="F1379" s="152"/>
      <c r="G1379" s="153"/>
      <c r="H1379" s="16">
        <v>2</v>
      </c>
      <c r="I1379" s="37">
        <v>90.52</v>
      </c>
      <c r="J1379" s="40">
        <f t="shared" si="18"/>
        <v>210.00639999999999</v>
      </c>
      <c r="K1379" s="17"/>
      <c r="L1379" s="18"/>
    </row>
    <row r="1380" spans="1:12" ht="16.5" x14ac:dyDescent="0.3">
      <c r="A1380" s="13"/>
      <c r="B1380" s="14"/>
      <c r="C1380" s="15"/>
      <c r="D1380" s="354" t="s">
        <v>240</v>
      </c>
      <c r="E1380" s="152"/>
      <c r="F1380" s="152"/>
      <c r="G1380" s="153"/>
      <c r="H1380" s="16">
        <v>4</v>
      </c>
      <c r="I1380" s="37">
        <v>81.47</v>
      </c>
      <c r="J1380" s="40">
        <f t="shared" si="18"/>
        <v>378.02079999999995</v>
      </c>
      <c r="K1380" s="17"/>
      <c r="L1380" s="18"/>
    </row>
    <row r="1381" spans="1:12" ht="16.5" x14ac:dyDescent="0.3">
      <c r="A1381" s="13"/>
      <c r="B1381" s="14"/>
      <c r="C1381" s="15"/>
      <c r="D1381" s="215"/>
      <c r="E1381" s="216"/>
      <c r="F1381" s="216"/>
      <c r="G1381" s="217"/>
      <c r="H1381" s="16"/>
      <c r="I1381" s="37"/>
      <c r="J1381" s="40">
        <f t="shared" si="18"/>
        <v>0</v>
      </c>
      <c r="K1381" s="17"/>
      <c r="L1381" s="18"/>
    </row>
    <row r="1382" spans="1:12" ht="17.25" thickBot="1" x14ac:dyDescent="0.35">
      <c r="A1382" s="13"/>
      <c r="B1382" s="14"/>
      <c r="C1382" s="15"/>
      <c r="D1382" s="391"/>
      <c r="E1382" s="181"/>
      <c r="F1382" s="181"/>
      <c r="G1382" s="182"/>
      <c r="H1382" s="50"/>
      <c r="I1382" s="51"/>
      <c r="J1382" s="40">
        <f t="shared" si="18"/>
        <v>0</v>
      </c>
      <c r="K1382" s="52"/>
      <c r="L1382" s="53"/>
    </row>
    <row r="1383" spans="1:12" ht="17.25" thickBot="1" x14ac:dyDescent="0.35">
      <c r="A1383" s="13"/>
      <c r="B1383" s="14"/>
      <c r="C1383" s="15"/>
      <c r="D1383" s="282" t="s">
        <v>17</v>
      </c>
      <c r="E1383" s="283"/>
      <c r="F1383" s="283"/>
      <c r="G1383" s="284"/>
      <c r="H1383" s="20"/>
      <c r="I1383" s="39"/>
      <c r="J1383" s="43"/>
      <c r="K1383" s="45"/>
      <c r="L1383" s="46"/>
    </row>
    <row r="1384" spans="1:12" ht="16.5" x14ac:dyDescent="0.3">
      <c r="A1384" s="56"/>
      <c r="B1384" s="16"/>
      <c r="C1384" s="57"/>
      <c r="D1384" s="354" t="s">
        <v>241</v>
      </c>
      <c r="E1384" s="152"/>
      <c r="F1384" s="152"/>
      <c r="G1384" s="153"/>
      <c r="H1384" s="12">
        <v>1</v>
      </c>
      <c r="I1384" s="36">
        <v>1200</v>
      </c>
      <c r="J1384" s="40">
        <f>(H1384*I1384)*1.16</f>
        <v>1392</v>
      </c>
      <c r="K1384" s="179"/>
      <c r="L1384" s="180"/>
    </row>
    <row r="1385" spans="1:12" ht="17.25" thickBot="1" x14ac:dyDescent="0.35">
      <c r="A1385" s="13"/>
      <c r="B1385" s="14"/>
      <c r="C1385" s="15"/>
      <c r="D1385" s="213"/>
      <c r="E1385" s="213"/>
      <c r="F1385" s="213"/>
      <c r="G1385" s="214"/>
      <c r="H1385" s="16"/>
      <c r="I1385" s="37"/>
      <c r="J1385" s="40"/>
      <c r="K1385" s="17"/>
      <c r="L1385" s="18"/>
    </row>
    <row r="1386" spans="1:12" ht="17.25" thickBot="1" x14ac:dyDescent="0.35">
      <c r="A1386" s="26" t="s">
        <v>18</v>
      </c>
      <c r="B1386" s="27"/>
      <c r="C1386" s="28"/>
      <c r="D1386" s="158"/>
      <c r="E1386" s="159"/>
      <c r="F1386" s="159"/>
      <c r="G1386" s="160"/>
      <c r="H1386" s="29"/>
      <c r="I1386" s="29"/>
      <c r="J1386" s="44">
        <f>SUM(J1375:J1385)</f>
        <v>5635.0364</v>
      </c>
      <c r="K1386" s="30"/>
      <c r="L1386" s="31"/>
    </row>
    <row r="1387" spans="1:12" ht="16.5" x14ac:dyDescent="0.3">
      <c r="A1387" s="1"/>
      <c r="B1387" s="161"/>
      <c r="C1387" s="161"/>
      <c r="D1387" s="32"/>
      <c r="E1387" s="33"/>
      <c r="F1387" s="33"/>
      <c r="G1387" s="1"/>
      <c r="H1387" s="34"/>
      <c r="I1387" s="34"/>
      <c r="J1387" s="34"/>
      <c r="K1387" s="34"/>
      <c r="L1387" s="1"/>
    </row>
    <row r="1388" spans="1:12" ht="16.5" x14ac:dyDescent="0.3">
      <c r="A1388" s="1"/>
      <c r="B1388" s="58"/>
      <c r="C1388" s="58"/>
      <c r="D1388" s="32"/>
      <c r="E1388" s="33"/>
      <c r="F1388" s="33"/>
      <c r="G1388" s="1"/>
      <c r="H1388" s="34"/>
      <c r="I1388" s="34"/>
      <c r="J1388" s="34"/>
      <c r="K1388" s="34"/>
      <c r="L1388" s="1"/>
    </row>
    <row r="1389" spans="1:12" ht="16.5" x14ac:dyDescent="0.3">
      <c r="A1389" s="151" t="s">
        <v>20</v>
      </c>
      <c r="B1389" s="151"/>
      <c r="C1389" s="151"/>
      <c r="D1389" s="151" t="s">
        <v>27</v>
      </c>
      <c r="E1389" s="151"/>
      <c r="F1389" s="151"/>
      <c r="G1389" s="151"/>
      <c r="I1389" s="151" t="s">
        <v>19</v>
      </c>
      <c r="J1389" s="151"/>
      <c r="K1389" s="151"/>
      <c r="L1389" s="33"/>
    </row>
    <row r="1390" spans="1:12" ht="16.5" x14ac:dyDescent="0.3">
      <c r="A1390" s="174" t="s">
        <v>62</v>
      </c>
      <c r="B1390" s="174"/>
      <c r="C1390" s="174"/>
      <c r="D1390" s="174" t="s">
        <v>87</v>
      </c>
      <c r="E1390" s="174"/>
      <c r="F1390" s="174"/>
      <c r="G1390" s="174"/>
      <c r="I1390" s="174" t="s">
        <v>60</v>
      </c>
      <c r="J1390" s="174"/>
      <c r="K1390" s="174"/>
      <c r="L1390" s="33"/>
    </row>
    <row r="1391" spans="1:12" ht="16.5" x14ac:dyDescent="0.3">
      <c r="A1391" s="157" t="s">
        <v>47</v>
      </c>
      <c r="B1391" s="157"/>
      <c r="C1391" s="157"/>
      <c r="D1391" s="157" t="s">
        <v>34</v>
      </c>
      <c r="E1391" s="157"/>
      <c r="F1391" s="157"/>
      <c r="G1391" s="157"/>
      <c r="H1391" s="69"/>
      <c r="I1391" s="157" t="s">
        <v>28</v>
      </c>
      <c r="J1391" s="157"/>
      <c r="K1391" s="157"/>
      <c r="L1391" s="33"/>
    </row>
    <row r="1397" spans="1:12" ht="16.5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ht="15.75" x14ac:dyDescent="0.25">
      <c r="A1398" s="157" t="s">
        <v>21</v>
      </c>
      <c r="B1398" s="157"/>
      <c r="C1398" s="157"/>
      <c r="D1398" s="157"/>
      <c r="E1398" s="157"/>
      <c r="F1398" s="157"/>
      <c r="G1398" s="157"/>
      <c r="H1398" s="157"/>
      <c r="I1398" s="157"/>
      <c r="J1398" s="157"/>
      <c r="K1398" s="157"/>
      <c r="L1398" s="157"/>
    </row>
    <row r="1399" spans="1:12" ht="15.75" x14ac:dyDescent="0.25">
      <c r="A1399" s="151" t="s">
        <v>0</v>
      </c>
      <c r="B1399" s="151"/>
      <c r="C1399" s="151"/>
      <c r="D1399" s="151"/>
      <c r="E1399" s="151"/>
      <c r="F1399" s="151"/>
      <c r="G1399" s="151"/>
      <c r="H1399" s="151"/>
      <c r="I1399" s="151"/>
      <c r="J1399" s="151"/>
      <c r="K1399" s="151"/>
      <c r="L1399" s="151"/>
    </row>
    <row r="1400" spans="1:12" ht="16.5" x14ac:dyDescent="0.3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</row>
    <row r="1401" spans="1:12" ht="16.5" x14ac:dyDescent="0.3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</row>
    <row r="1402" spans="1:12" ht="16.5" x14ac:dyDescent="0.3">
      <c r="A1402" s="3" t="s">
        <v>1</v>
      </c>
      <c r="B1402" s="183" t="s">
        <v>38</v>
      </c>
      <c r="C1402" s="201"/>
      <c r="D1402" s="201"/>
      <c r="E1402" s="201"/>
      <c r="F1402" s="201"/>
      <c r="G1402" s="184"/>
      <c r="H1402" s="4" t="s">
        <v>2</v>
      </c>
      <c r="I1402" s="5"/>
      <c r="J1402" s="202" t="s">
        <v>39</v>
      </c>
      <c r="K1402" s="203"/>
      <c r="L1402" s="204"/>
    </row>
    <row r="1403" spans="1:12" ht="16.5" x14ac:dyDescent="0.3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</row>
    <row r="1404" spans="1:12" ht="16.5" x14ac:dyDescent="0.3">
      <c r="A1404" s="7" t="s">
        <v>3</v>
      </c>
      <c r="B1404" s="185" t="s">
        <v>40</v>
      </c>
      <c r="C1404" s="186"/>
      <c r="D1404" s="186"/>
      <c r="E1404" s="187"/>
      <c r="F1404" s="8" t="s">
        <v>4</v>
      </c>
      <c r="G1404" s="185">
        <v>2006</v>
      </c>
      <c r="H1404" s="187"/>
      <c r="I1404" s="7" t="s">
        <v>5</v>
      </c>
      <c r="J1404" s="205" t="s">
        <v>81</v>
      </c>
      <c r="K1404" s="186"/>
      <c r="L1404" s="187"/>
    </row>
    <row r="1405" spans="1:12" ht="16.5" x14ac:dyDescent="0.3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</row>
    <row r="1406" spans="1:12" ht="16.5" x14ac:dyDescent="0.3">
      <c r="A1406" s="183" t="s">
        <v>6</v>
      </c>
      <c r="B1406" s="184"/>
      <c r="C1406" s="185" t="s">
        <v>33</v>
      </c>
      <c r="D1406" s="186"/>
      <c r="E1406" s="186"/>
      <c r="F1406" s="186"/>
      <c r="G1406" s="186"/>
      <c r="H1406" s="186"/>
      <c r="I1406" s="186"/>
      <c r="J1406" s="186"/>
      <c r="K1406" s="186"/>
      <c r="L1406" s="187"/>
    </row>
    <row r="1407" spans="1:12" ht="16.5" x14ac:dyDescent="0.3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</row>
    <row r="1408" spans="1:12" ht="16.5" x14ac:dyDescent="0.3">
      <c r="A1408" s="183" t="s">
        <v>7</v>
      </c>
      <c r="B1408" s="184"/>
      <c r="C1408" s="185" t="s">
        <v>85</v>
      </c>
      <c r="D1408" s="186"/>
      <c r="E1408" s="186"/>
      <c r="F1408" s="186"/>
      <c r="G1408" s="186"/>
      <c r="H1408" s="186"/>
      <c r="I1408" s="186"/>
      <c r="J1408" s="186"/>
      <c r="K1408" s="186"/>
      <c r="L1408" s="187"/>
    </row>
    <row r="1409" spans="1:12" ht="17.25" thickBot="1" x14ac:dyDescent="0.3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ht="17.25" thickBot="1" x14ac:dyDescent="0.3">
      <c r="A1410" s="188" t="s">
        <v>8</v>
      </c>
      <c r="B1410" s="190" t="s">
        <v>9</v>
      </c>
      <c r="C1410" s="192" t="s">
        <v>10</v>
      </c>
      <c r="D1410" s="194" t="s">
        <v>11</v>
      </c>
      <c r="E1410" s="195"/>
      <c r="F1410" s="195"/>
      <c r="G1410" s="195"/>
      <c r="H1410" s="195"/>
      <c r="I1410" s="195"/>
      <c r="J1410" s="196"/>
      <c r="K1410" s="197" t="s">
        <v>12</v>
      </c>
      <c r="L1410" s="198"/>
    </row>
    <row r="1411" spans="1:12" ht="17.25" thickBot="1" x14ac:dyDescent="0.35">
      <c r="A1411" s="189"/>
      <c r="B1411" s="191"/>
      <c r="C1411" s="193"/>
      <c r="D1411" s="154" t="s">
        <v>13</v>
      </c>
      <c r="E1411" s="155"/>
      <c r="F1411" s="155"/>
      <c r="G1411" s="156"/>
      <c r="H1411" s="54" t="s">
        <v>14</v>
      </c>
      <c r="I1411" s="54" t="s">
        <v>15</v>
      </c>
      <c r="J1411" s="55" t="s">
        <v>16</v>
      </c>
      <c r="K1411" s="199"/>
      <c r="L1411" s="200"/>
    </row>
    <row r="1412" spans="1:12" ht="16.5" x14ac:dyDescent="0.3">
      <c r="A1412" s="48">
        <v>45862</v>
      </c>
      <c r="B1412" s="12">
        <v>33223</v>
      </c>
      <c r="C1412" s="49"/>
      <c r="D1412" s="392" t="s">
        <v>292</v>
      </c>
      <c r="E1412" s="393"/>
      <c r="F1412" s="393"/>
      <c r="G1412" s="394"/>
      <c r="H1412" s="12">
        <v>0</v>
      </c>
      <c r="I1412" s="36">
        <v>0</v>
      </c>
      <c r="J1412" s="40">
        <f>(H1412*I1412)*1.16</f>
        <v>0</v>
      </c>
      <c r="K1412" s="179"/>
      <c r="L1412" s="180"/>
    </row>
    <row r="1413" spans="1:12" ht="16.5" x14ac:dyDescent="0.3">
      <c r="A1413" s="13"/>
      <c r="B1413" s="14"/>
      <c r="C1413" s="15"/>
      <c r="D1413" s="215" t="s">
        <v>292</v>
      </c>
      <c r="E1413" s="216"/>
      <c r="F1413" s="216"/>
      <c r="G1413" s="217"/>
      <c r="H1413" s="16">
        <v>0</v>
      </c>
      <c r="I1413" s="37">
        <v>0</v>
      </c>
      <c r="J1413" s="40">
        <f>(H1413*I1413)*1.16</f>
        <v>0</v>
      </c>
      <c r="K1413" s="17"/>
      <c r="L1413" s="18"/>
    </row>
    <row r="1414" spans="1:12" ht="17.25" thickBot="1" x14ac:dyDescent="0.35">
      <c r="A1414" s="13"/>
      <c r="B1414" s="14"/>
      <c r="C1414" s="15"/>
      <c r="D1414" s="391" t="s">
        <v>292</v>
      </c>
      <c r="E1414" s="181"/>
      <c r="F1414" s="181"/>
      <c r="G1414" s="182"/>
      <c r="H1414" s="50">
        <v>0</v>
      </c>
      <c r="I1414" s="51">
        <v>0</v>
      </c>
      <c r="J1414" s="40">
        <f>(H1414*I1414)*1.16</f>
        <v>0</v>
      </c>
      <c r="K1414" s="52"/>
      <c r="L1414" s="53"/>
    </row>
    <row r="1415" spans="1:12" ht="17.25" thickBot="1" x14ac:dyDescent="0.35">
      <c r="A1415" s="13"/>
      <c r="B1415" s="14"/>
      <c r="C1415" s="15"/>
      <c r="D1415" s="282" t="s">
        <v>17</v>
      </c>
      <c r="E1415" s="283"/>
      <c r="F1415" s="283"/>
      <c r="G1415" s="284"/>
      <c r="H1415" s="20"/>
      <c r="I1415" s="39"/>
      <c r="J1415" s="43"/>
      <c r="K1415" s="45"/>
      <c r="L1415" s="46"/>
    </row>
    <row r="1416" spans="1:12" ht="16.5" x14ac:dyDescent="0.3">
      <c r="A1416" s="56"/>
      <c r="B1416" s="16"/>
      <c r="C1416" s="57"/>
      <c r="D1416" s="354" t="s">
        <v>291</v>
      </c>
      <c r="E1416" s="152"/>
      <c r="F1416" s="152"/>
      <c r="G1416" s="153"/>
      <c r="H1416" s="12">
        <v>1</v>
      </c>
      <c r="I1416" s="36">
        <v>344.83</v>
      </c>
      <c r="J1416" s="40">
        <f>(H1416*I1416)*1.16</f>
        <v>400.00279999999998</v>
      </c>
      <c r="K1416" s="179"/>
      <c r="L1416" s="180"/>
    </row>
    <row r="1417" spans="1:12" ht="17.25" thickBot="1" x14ac:dyDescent="0.35">
      <c r="A1417" s="13"/>
      <c r="B1417" s="14"/>
      <c r="C1417" s="15"/>
      <c r="D1417" s="213"/>
      <c r="E1417" s="213"/>
      <c r="F1417" s="213"/>
      <c r="G1417" s="214"/>
      <c r="H1417" s="16"/>
      <c r="I1417" s="37"/>
      <c r="J1417" s="40"/>
      <c r="K1417" s="17"/>
      <c r="L1417" s="18"/>
    </row>
    <row r="1418" spans="1:12" ht="17.25" thickBot="1" x14ac:dyDescent="0.35">
      <c r="A1418" s="26" t="s">
        <v>18</v>
      </c>
      <c r="B1418" s="27"/>
      <c r="C1418" s="28"/>
      <c r="D1418" s="158"/>
      <c r="E1418" s="159"/>
      <c r="F1418" s="159"/>
      <c r="G1418" s="160"/>
      <c r="H1418" s="29"/>
      <c r="I1418" s="29"/>
      <c r="J1418" s="44">
        <f>SUM(J1412:J1417)</f>
        <v>400.00279999999998</v>
      </c>
      <c r="K1418" s="30"/>
      <c r="L1418" s="31"/>
    </row>
    <row r="1419" spans="1:12" ht="16.5" x14ac:dyDescent="0.3">
      <c r="A1419" s="1"/>
      <c r="B1419" s="161"/>
      <c r="C1419" s="161"/>
      <c r="D1419" s="32"/>
      <c r="E1419" s="33"/>
      <c r="F1419" s="33"/>
      <c r="G1419" s="1"/>
      <c r="H1419" s="34"/>
      <c r="I1419" s="34"/>
      <c r="J1419" s="34"/>
      <c r="K1419" s="34"/>
      <c r="L1419" s="1"/>
    </row>
    <row r="1420" spans="1:12" ht="16.5" x14ac:dyDescent="0.3">
      <c r="A1420" s="1"/>
      <c r="B1420" s="58"/>
      <c r="C1420" s="58"/>
      <c r="D1420" s="32"/>
      <c r="E1420" s="33"/>
      <c r="F1420" s="33"/>
      <c r="G1420" s="1"/>
      <c r="H1420" s="34"/>
      <c r="I1420" s="34"/>
      <c r="J1420" s="34"/>
      <c r="K1420" s="34"/>
      <c r="L1420" s="1"/>
    </row>
    <row r="1421" spans="1:12" ht="16.5" x14ac:dyDescent="0.3">
      <c r="A1421" s="151" t="s">
        <v>20</v>
      </c>
      <c r="B1421" s="151"/>
      <c r="C1421" s="151"/>
      <c r="D1421" s="151" t="s">
        <v>27</v>
      </c>
      <c r="E1421" s="151"/>
      <c r="F1421" s="151"/>
      <c r="G1421" s="151"/>
      <c r="I1421" s="151" t="s">
        <v>19</v>
      </c>
      <c r="J1421" s="151"/>
      <c r="K1421" s="151"/>
      <c r="L1421" s="33"/>
    </row>
    <row r="1422" spans="1:12" ht="16.5" x14ac:dyDescent="0.3">
      <c r="A1422" s="174" t="s">
        <v>62</v>
      </c>
      <c r="B1422" s="174"/>
      <c r="C1422" s="174"/>
      <c r="D1422" s="174" t="s">
        <v>87</v>
      </c>
      <c r="E1422" s="174"/>
      <c r="F1422" s="174"/>
      <c r="G1422" s="174"/>
      <c r="I1422" s="174" t="s">
        <v>60</v>
      </c>
      <c r="J1422" s="174"/>
      <c r="K1422" s="174"/>
      <c r="L1422" s="33"/>
    </row>
    <row r="1423" spans="1:12" ht="16.5" x14ac:dyDescent="0.3">
      <c r="A1423" s="157" t="s">
        <v>47</v>
      </c>
      <c r="B1423" s="157"/>
      <c r="C1423" s="157"/>
      <c r="D1423" s="230" t="s">
        <v>83</v>
      </c>
      <c r="E1423" s="230"/>
      <c r="F1423" s="230"/>
      <c r="G1423" s="230"/>
      <c r="H1423" s="69"/>
      <c r="I1423" s="157" t="s">
        <v>28</v>
      </c>
      <c r="J1423" s="157"/>
      <c r="K1423" s="157"/>
      <c r="L1423" s="33"/>
    </row>
    <row r="1424" spans="1:12" x14ac:dyDescent="0.25">
      <c r="D1424" s="230"/>
      <c r="E1424" s="230"/>
      <c r="F1424" s="230"/>
      <c r="G1424" s="230"/>
    </row>
    <row r="1428" spans="1:12" ht="16.5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ht="15.75" x14ac:dyDescent="0.25">
      <c r="A1429" s="157" t="s">
        <v>21</v>
      </c>
      <c r="B1429" s="157"/>
      <c r="C1429" s="157"/>
      <c r="D1429" s="157"/>
      <c r="E1429" s="157"/>
      <c r="F1429" s="157"/>
      <c r="G1429" s="157"/>
      <c r="H1429" s="157"/>
      <c r="I1429" s="157"/>
      <c r="J1429" s="157"/>
      <c r="K1429" s="157"/>
      <c r="L1429" s="157"/>
    </row>
    <row r="1430" spans="1:12" ht="15.75" x14ac:dyDescent="0.25">
      <c r="A1430" s="151" t="s">
        <v>0</v>
      </c>
      <c r="B1430" s="151"/>
      <c r="C1430" s="151"/>
      <c r="D1430" s="151"/>
      <c r="E1430" s="151"/>
      <c r="F1430" s="151"/>
      <c r="G1430" s="151"/>
      <c r="H1430" s="151"/>
      <c r="I1430" s="151"/>
      <c r="J1430" s="151"/>
      <c r="K1430" s="151"/>
      <c r="L1430" s="151"/>
    </row>
    <row r="1431" spans="1:12" ht="16.5" x14ac:dyDescent="0.3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</row>
    <row r="1432" spans="1:12" ht="16.5" x14ac:dyDescent="0.3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</row>
    <row r="1433" spans="1:12" ht="16.5" x14ac:dyDescent="0.3">
      <c r="A1433" s="3" t="s">
        <v>1</v>
      </c>
      <c r="B1433" s="183" t="s">
        <v>53</v>
      </c>
      <c r="C1433" s="201"/>
      <c r="D1433" s="201"/>
      <c r="E1433" s="201"/>
      <c r="F1433" s="201"/>
      <c r="G1433" s="184"/>
      <c r="H1433" s="4" t="s">
        <v>2</v>
      </c>
      <c r="I1433" s="5"/>
      <c r="J1433" s="202" t="s">
        <v>52</v>
      </c>
      <c r="K1433" s="203"/>
      <c r="L1433" s="204"/>
    </row>
    <row r="1434" spans="1:12" ht="16.5" x14ac:dyDescent="0.3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</row>
    <row r="1435" spans="1:12" ht="16.5" x14ac:dyDescent="0.3">
      <c r="A1435" s="7" t="s">
        <v>3</v>
      </c>
      <c r="B1435" s="185" t="s">
        <v>40</v>
      </c>
      <c r="C1435" s="186"/>
      <c r="D1435" s="186"/>
      <c r="E1435" s="187"/>
      <c r="F1435" s="8" t="s">
        <v>4</v>
      </c>
      <c r="G1435" s="185">
        <v>1997</v>
      </c>
      <c r="H1435" s="187"/>
      <c r="I1435" s="7" t="s">
        <v>5</v>
      </c>
      <c r="J1435" s="205" t="s">
        <v>82</v>
      </c>
      <c r="K1435" s="186" t="s">
        <v>51</v>
      </c>
      <c r="L1435" s="187" t="s">
        <v>51</v>
      </c>
    </row>
    <row r="1436" spans="1:12" ht="16.5" x14ac:dyDescent="0.3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</row>
    <row r="1437" spans="1:12" ht="16.5" x14ac:dyDescent="0.3">
      <c r="A1437" s="183" t="s">
        <v>6</v>
      </c>
      <c r="B1437" s="184"/>
      <c r="C1437" s="185" t="s">
        <v>33</v>
      </c>
      <c r="D1437" s="186"/>
      <c r="E1437" s="186"/>
      <c r="F1437" s="186"/>
      <c r="G1437" s="186"/>
      <c r="H1437" s="186"/>
      <c r="I1437" s="186"/>
      <c r="J1437" s="186"/>
      <c r="K1437" s="186"/>
      <c r="L1437" s="187"/>
    </row>
    <row r="1438" spans="1:12" ht="16.5" x14ac:dyDescent="0.3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</row>
    <row r="1439" spans="1:12" ht="16.5" x14ac:dyDescent="0.3">
      <c r="A1439" s="183" t="s">
        <v>7</v>
      </c>
      <c r="B1439" s="184"/>
      <c r="C1439" s="185" t="s">
        <v>76</v>
      </c>
      <c r="D1439" s="186"/>
      <c r="E1439" s="186"/>
      <c r="F1439" s="186"/>
      <c r="G1439" s="186"/>
      <c r="H1439" s="186"/>
      <c r="I1439" s="186"/>
      <c r="J1439" s="186"/>
      <c r="K1439" s="186"/>
      <c r="L1439" s="187"/>
    </row>
    <row r="1440" spans="1:12" ht="17.25" thickBot="1" x14ac:dyDescent="0.3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ht="17.25" thickBot="1" x14ac:dyDescent="0.3">
      <c r="A1441" s="188" t="s">
        <v>8</v>
      </c>
      <c r="B1441" s="190" t="s">
        <v>9</v>
      </c>
      <c r="C1441" s="192" t="s">
        <v>10</v>
      </c>
      <c r="D1441" s="194" t="s">
        <v>11</v>
      </c>
      <c r="E1441" s="195"/>
      <c r="F1441" s="195"/>
      <c r="G1441" s="195"/>
      <c r="H1441" s="195"/>
      <c r="I1441" s="195"/>
      <c r="J1441" s="196"/>
      <c r="K1441" s="197" t="s">
        <v>12</v>
      </c>
      <c r="L1441" s="198"/>
    </row>
    <row r="1442" spans="1:12" ht="17.25" thickBot="1" x14ac:dyDescent="0.35">
      <c r="A1442" s="189"/>
      <c r="B1442" s="191"/>
      <c r="C1442" s="193"/>
      <c r="D1442" s="154" t="s">
        <v>13</v>
      </c>
      <c r="E1442" s="155"/>
      <c r="F1442" s="155"/>
      <c r="G1442" s="156"/>
      <c r="H1442" s="54" t="s">
        <v>14</v>
      </c>
      <c r="I1442" s="54" t="s">
        <v>15</v>
      </c>
      <c r="J1442" s="55" t="s">
        <v>16</v>
      </c>
      <c r="K1442" s="199"/>
      <c r="L1442" s="200"/>
    </row>
    <row r="1443" spans="1:12" ht="16.5" x14ac:dyDescent="0.3">
      <c r="A1443" s="62">
        <v>45798</v>
      </c>
      <c r="B1443" s="63">
        <v>32803</v>
      </c>
      <c r="C1443" s="64"/>
      <c r="D1443" s="170" t="s">
        <v>210</v>
      </c>
      <c r="E1443" s="170"/>
      <c r="F1443" s="170"/>
      <c r="G1443" s="171"/>
      <c r="H1443" s="12">
        <v>1</v>
      </c>
      <c r="I1443" s="59">
        <v>3017.24</v>
      </c>
      <c r="J1443" s="40">
        <f>(H1443*I1443)*1.16</f>
        <v>3499.9983999999995</v>
      </c>
      <c r="K1443" s="172"/>
      <c r="L1443" s="173"/>
    </row>
    <row r="1444" spans="1:12" ht="16.5" x14ac:dyDescent="0.3">
      <c r="A1444" s="13"/>
      <c r="B1444" s="14"/>
      <c r="C1444" s="15"/>
      <c r="D1444" s="152" t="s">
        <v>211</v>
      </c>
      <c r="E1444" s="152"/>
      <c r="F1444" s="152"/>
      <c r="G1444" s="153"/>
      <c r="H1444" s="16">
        <v>1</v>
      </c>
      <c r="I1444" s="59">
        <v>129.31</v>
      </c>
      <c r="J1444" s="40">
        <f>(H1444*I1444)*1.16</f>
        <v>149.99959999999999</v>
      </c>
      <c r="K1444" s="162"/>
      <c r="L1444" s="163"/>
    </row>
    <row r="1445" spans="1:12" ht="16.5" x14ac:dyDescent="0.3">
      <c r="A1445" s="13"/>
      <c r="B1445" s="14"/>
      <c r="C1445" s="15"/>
      <c r="D1445" s="152"/>
      <c r="E1445" s="152"/>
      <c r="F1445" s="152"/>
      <c r="G1445" s="153"/>
      <c r="H1445" s="16"/>
      <c r="I1445" s="59"/>
      <c r="J1445" s="40">
        <f>(H1445*I1445)*1.16</f>
        <v>0</v>
      </c>
      <c r="K1445" s="162"/>
      <c r="L1445" s="163"/>
    </row>
    <row r="1446" spans="1:12" ht="17.25" thickBot="1" x14ac:dyDescent="0.35">
      <c r="A1446" s="13"/>
      <c r="B1446" s="14"/>
      <c r="C1446" s="15"/>
      <c r="D1446" s="166" t="s">
        <v>17</v>
      </c>
      <c r="E1446" s="166"/>
      <c r="F1446" s="166"/>
      <c r="G1446" s="167"/>
      <c r="H1446" s="60"/>
      <c r="I1446" s="61"/>
      <c r="J1446" s="68"/>
      <c r="K1446" s="168"/>
      <c r="L1446" s="169"/>
    </row>
    <row r="1447" spans="1:12" ht="17.25" thickBot="1" x14ac:dyDescent="0.35">
      <c r="A1447" s="56"/>
      <c r="B1447" s="16"/>
      <c r="C1447" s="57"/>
      <c r="D1447" s="177" t="s">
        <v>66</v>
      </c>
      <c r="E1447" s="177"/>
      <c r="F1447" s="177"/>
      <c r="G1447" s="178"/>
      <c r="H1447" s="12">
        <v>1</v>
      </c>
      <c r="I1447" s="59">
        <v>600</v>
      </c>
      <c r="J1447" s="40">
        <f>(H1447*I1447)*1.16</f>
        <v>696</v>
      </c>
      <c r="K1447" s="179"/>
      <c r="L1447" s="180"/>
    </row>
    <row r="1448" spans="1:12" ht="17.25" thickBot="1" x14ac:dyDescent="0.35">
      <c r="A1448" s="26" t="s">
        <v>18</v>
      </c>
      <c r="B1448" s="27"/>
      <c r="C1448" s="28"/>
      <c r="D1448" s="158"/>
      <c r="E1448" s="159"/>
      <c r="F1448" s="159"/>
      <c r="G1448" s="160"/>
      <c r="H1448" s="29"/>
      <c r="I1448" s="29"/>
      <c r="J1448" s="44">
        <f>SUM(J1443:J1447)</f>
        <v>4345.9979999999996</v>
      </c>
      <c r="K1448" s="30"/>
      <c r="L1448" s="31"/>
    </row>
    <row r="1449" spans="1:12" ht="16.5" x14ac:dyDescent="0.3">
      <c r="A1449" s="1"/>
      <c r="B1449" s="161"/>
      <c r="C1449" s="161"/>
      <c r="D1449" s="32"/>
      <c r="E1449" s="33"/>
      <c r="F1449" s="33"/>
      <c r="G1449" s="1"/>
      <c r="H1449" s="34"/>
      <c r="I1449" s="34"/>
      <c r="J1449" s="34"/>
      <c r="K1449" s="34"/>
      <c r="L1449" s="1"/>
    </row>
    <row r="1450" spans="1:12" ht="16.5" x14ac:dyDescent="0.3">
      <c r="A1450" s="151" t="s">
        <v>20</v>
      </c>
      <c r="B1450" s="151"/>
      <c r="C1450" s="151"/>
      <c r="D1450" s="151" t="s">
        <v>27</v>
      </c>
      <c r="E1450" s="151"/>
      <c r="F1450" s="151"/>
      <c r="G1450" s="151"/>
      <c r="I1450" s="151" t="s">
        <v>19</v>
      </c>
      <c r="J1450" s="151"/>
      <c r="K1450" s="151"/>
      <c r="L1450" s="33"/>
    </row>
    <row r="1451" spans="1:12" ht="16.5" x14ac:dyDescent="0.3">
      <c r="A1451" s="174" t="s">
        <v>62</v>
      </c>
      <c r="B1451" s="174"/>
      <c r="C1451" s="174"/>
      <c r="D1451" s="174" t="s">
        <v>87</v>
      </c>
      <c r="E1451" s="174"/>
      <c r="F1451" s="174"/>
      <c r="G1451" s="174"/>
      <c r="I1451" s="174" t="s">
        <v>60</v>
      </c>
      <c r="J1451" s="174"/>
      <c r="K1451" s="174"/>
      <c r="L1451" s="33"/>
    </row>
    <row r="1452" spans="1:12" ht="16.5" x14ac:dyDescent="0.3">
      <c r="A1452" s="157" t="s">
        <v>47</v>
      </c>
      <c r="B1452" s="157"/>
      <c r="C1452" s="157"/>
      <c r="D1452" s="157" t="s">
        <v>34</v>
      </c>
      <c r="E1452" s="157"/>
      <c r="F1452" s="157"/>
      <c r="G1452" s="157"/>
      <c r="H1452" s="69"/>
      <c r="I1452" s="157" t="s">
        <v>28</v>
      </c>
      <c r="J1452" s="157"/>
      <c r="K1452" s="157"/>
      <c r="L1452" s="33"/>
    </row>
    <row r="1458" spans="1:12" ht="16.5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ht="15.75" x14ac:dyDescent="0.25">
      <c r="A1459" s="157" t="s">
        <v>21</v>
      </c>
      <c r="B1459" s="157"/>
      <c r="C1459" s="157"/>
      <c r="D1459" s="157"/>
      <c r="E1459" s="157"/>
      <c r="F1459" s="157"/>
      <c r="G1459" s="157"/>
      <c r="H1459" s="157"/>
      <c r="I1459" s="157"/>
      <c r="J1459" s="157"/>
      <c r="K1459" s="157"/>
      <c r="L1459" s="157"/>
    </row>
    <row r="1460" spans="1:12" ht="15.75" x14ac:dyDescent="0.25">
      <c r="A1460" s="151" t="s">
        <v>0</v>
      </c>
      <c r="B1460" s="151"/>
      <c r="C1460" s="151"/>
      <c r="D1460" s="151"/>
      <c r="E1460" s="151"/>
      <c r="F1460" s="151"/>
      <c r="G1460" s="151"/>
      <c r="H1460" s="151"/>
      <c r="I1460" s="151"/>
      <c r="J1460" s="151"/>
      <c r="K1460" s="151"/>
      <c r="L1460" s="151"/>
    </row>
    <row r="1461" spans="1:12" ht="16.5" x14ac:dyDescent="0.3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</row>
    <row r="1462" spans="1:12" ht="16.5" x14ac:dyDescent="0.3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</row>
    <row r="1463" spans="1:12" ht="16.5" x14ac:dyDescent="0.3">
      <c r="A1463" s="3" t="s">
        <v>1</v>
      </c>
      <c r="B1463" s="183" t="s">
        <v>53</v>
      </c>
      <c r="C1463" s="201"/>
      <c r="D1463" s="201"/>
      <c r="E1463" s="201"/>
      <c r="F1463" s="201"/>
      <c r="G1463" s="184"/>
      <c r="H1463" s="4" t="s">
        <v>2</v>
      </c>
      <c r="I1463" s="5"/>
      <c r="J1463" s="202" t="s">
        <v>52</v>
      </c>
      <c r="K1463" s="203"/>
      <c r="L1463" s="204"/>
    </row>
    <row r="1464" spans="1:12" ht="16.5" x14ac:dyDescent="0.3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</row>
    <row r="1465" spans="1:12" ht="16.5" x14ac:dyDescent="0.3">
      <c r="A1465" s="7" t="s">
        <v>3</v>
      </c>
      <c r="B1465" s="185" t="s">
        <v>40</v>
      </c>
      <c r="C1465" s="186"/>
      <c r="D1465" s="186"/>
      <c r="E1465" s="187"/>
      <c r="F1465" s="8" t="s">
        <v>4</v>
      </c>
      <c r="G1465" s="185">
        <v>1997</v>
      </c>
      <c r="H1465" s="187"/>
      <c r="I1465" s="7" t="s">
        <v>5</v>
      </c>
      <c r="J1465" s="205" t="s">
        <v>82</v>
      </c>
      <c r="K1465" s="186" t="s">
        <v>51</v>
      </c>
      <c r="L1465" s="187" t="s">
        <v>51</v>
      </c>
    </row>
    <row r="1466" spans="1:12" ht="16.5" x14ac:dyDescent="0.3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</row>
    <row r="1467" spans="1:12" ht="16.5" x14ac:dyDescent="0.3">
      <c r="A1467" s="183" t="s">
        <v>6</v>
      </c>
      <c r="B1467" s="184"/>
      <c r="C1467" s="185" t="s">
        <v>33</v>
      </c>
      <c r="D1467" s="186"/>
      <c r="E1467" s="186"/>
      <c r="F1467" s="186"/>
      <c r="G1467" s="186"/>
      <c r="H1467" s="186"/>
      <c r="I1467" s="186"/>
      <c r="J1467" s="186"/>
      <c r="K1467" s="186"/>
      <c r="L1467" s="187"/>
    </row>
    <row r="1468" spans="1:12" ht="16.5" x14ac:dyDescent="0.3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</row>
    <row r="1469" spans="1:12" ht="16.5" x14ac:dyDescent="0.3">
      <c r="A1469" s="183" t="s">
        <v>7</v>
      </c>
      <c r="B1469" s="184"/>
      <c r="C1469" s="185" t="s">
        <v>76</v>
      </c>
      <c r="D1469" s="186"/>
      <c r="E1469" s="186"/>
      <c r="F1469" s="186"/>
      <c r="G1469" s="186"/>
      <c r="H1469" s="186"/>
      <c r="I1469" s="186"/>
      <c r="J1469" s="186"/>
      <c r="K1469" s="186"/>
      <c r="L1469" s="187"/>
    </row>
    <row r="1470" spans="1:12" ht="17.25" thickBot="1" x14ac:dyDescent="0.3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7.25" thickBot="1" x14ac:dyDescent="0.3">
      <c r="A1471" s="188" t="s">
        <v>8</v>
      </c>
      <c r="B1471" s="190" t="s">
        <v>9</v>
      </c>
      <c r="C1471" s="192" t="s">
        <v>10</v>
      </c>
      <c r="D1471" s="194" t="s">
        <v>11</v>
      </c>
      <c r="E1471" s="195"/>
      <c r="F1471" s="195"/>
      <c r="G1471" s="195"/>
      <c r="H1471" s="195"/>
      <c r="I1471" s="195"/>
      <c r="J1471" s="196"/>
      <c r="K1471" s="197" t="s">
        <v>12</v>
      </c>
      <c r="L1471" s="198"/>
    </row>
    <row r="1472" spans="1:12" ht="17.25" thickBot="1" x14ac:dyDescent="0.35">
      <c r="A1472" s="189"/>
      <c r="B1472" s="191"/>
      <c r="C1472" s="193"/>
      <c r="D1472" s="154" t="s">
        <v>13</v>
      </c>
      <c r="E1472" s="155"/>
      <c r="F1472" s="155"/>
      <c r="G1472" s="156"/>
      <c r="H1472" s="54" t="s">
        <v>14</v>
      </c>
      <c r="I1472" s="54" t="s">
        <v>15</v>
      </c>
      <c r="J1472" s="55" t="s">
        <v>16</v>
      </c>
      <c r="K1472" s="199"/>
      <c r="L1472" s="200"/>
    </row>
    <row r="1473" spans="1:12" ht="16.5" x14ac:dyDescent="0.3">
      <c r="A1473" s="62">
        <v>45804</v>
      </c>
      <c r="B1473" s="63" t="s">
        <v>205</v>
      </c>
      <c r="C1473" s="64"/>
      <c r="D1473" s="170" t="s">
        <v>206</v>
      </c>
      <c r="E1473" s="170"/>
      <c r="F1473" s="170"/>
      <c r="G1473" s="171"/>
      <c r="H1473" s="12">
        <v>1</v>
      </c>
      <c r="I1473" s="59">
        <v>400</v>
      </c>
      <c r="J1473" s="40">
        <f>(H1473*I1473)*1.16</f>
        <v>463.99999999999994</v>
      </c>
      <c r="K1473" s="172"/>
      <c r="L1473" s="173"/>
    </row>
    <row r="1474" spans="1:12" ht="16.5" x14ac:dyDescent="0.3">
      <c r="A1474" s="13"/>
      <c r="B1474" s="14"/>
      <c r="C1474" s="15"/>
      <c r="D1474" s="152" t="s">
        <v>207</v>
      </c>
      <c r="E1474" s="152"/>
      <c r="F1474" s="152"/>
      <c r="G1474" s="153"/>
      <c r="H1474" s="16">
        <v>1</v>
      </c>
      <c r="I1474" s="59">
        <v>150</v>
      </c>
      <c r="J1474" s="40">
        <f>(H1474*I1474)*1.16</f>
        <v>174</v>
      </c>
      <c r="K1474" s="162"/>
      <c r="L1474" s="163"/>
    </row>
    <row r="1475" spans="1:12" ht="16.5" x14ac:dyDescent="0.3">
      <c r="A1475" s="13"/>
      <c r="B1475" s="14"/>
      <c r="C1475" s="15"/>
      <c r="D1475" s="152" t="s">
        <v>208</v>
      </c>
      <c r="E1475" s="152"/>
      <c r="F1475" s="152"/>
      <c r="G1475" s="153"/>
      <c r="H1475" s="16">
        <v>1</v>
      </c>
      <c r="I1475" s="59">
        <v>180</v>
      </c>
      <c r="J1475" s="40">
        <f>(H1475*I1475)*1.16</f>
        <v>208.79999999999998</v>
      </c>
      <c r="K1475" s="70"/>
      <c r="L1475" s="71"/>
    </row>
    <row r="1476" spans="1:12" ht="16.5" x14ac:dyDescent="0.3">
      <c r="A1476" s="13"/>
      <c r="B1476" s="14"/>
      <c r="C1476" s="15"/>
      <c r="D1476" s="152" t="s">
        <v>209</v>
      </c>
      <c r="E1476" s="152"/>
      <c r="F1476" s="152"/>
      <c r="G1476" s="153"/>
      <c r="H1476" s="16">
        <v>1</v>
      </c>
      <c r="I1476" s="59">
        <v>30</v>
      </c>
      <c r="J1476" s="40">
        <f>(H1476*I1476)*1.16</f>
        <v>34.799999999999997</v>
      </c>
      <c r="K1476" s="162"/>
      <c r="L1476" s="163"/>
    </row>
    <row r="1477" spans="1:12" ht="17.25" thickBot="1" x14ac:dyDescent="0.35">
      <c r="A1477" s="13"/>
      <c r="B1477" s="14"/>
      <c r="C1477" s="15"/>
      <c r="D1477" s="166" t="s">
        <v>17</v>
      </c>
      <c r="E1477" s="166"/>
      <c r="F1477" s="166"/>
      <c r="G1477" s="167"/>
      <c r="H1477" s="60"/>
      <c r="I1477" s="61"/>
      <c r="J1477" s="68"/>
      <c r="K1477" s="168"/>
      <c r="L1477" s="169"/>
    </row>
    <row r="1478" spans="1:12" ht="17.25" thickBot="1" x14ac:dyDescent="0.35">
      <c r="A1478" s="56"/>
      <c r="B1478" s="16"/>
      <c r="C1478" s="57"/>
      <c r="D1478" s="177" t="s">
        <v>66</v>
      </c>
      <c r="E1478" s="177"/>
      <c r="F1478" s="177"/>
      <c r="G1478" s="178"/>
      <c r="H1478" s="12">
        <v>1</v>
      </c>
      <c r="I1478" s="59">
        <v>120</v>
      </c>
      <c r="J1478" s="40">
        <f>(H1478*I1478)*1.16</f>
        <v>139.19999999999999</v>
      </c>
      <c r="K1478" s="179"/>
      <c r="L1478" s="180"/>
    </row>
    <row r="1479" spans="1:12" ht="17.25" thickBot="1" x14ac:dyDescent="0.35">
      <c r="A1479" s="26" t="s">
        <v>18</v>
      </c>
      <c r="B1479" s="27"/>
      <c r="C1479" s="28"/>
      <c r="D1479" s="158"/>
      <c r="E1479" s="159"/>
      <c r="F1479" s="159"/>
      <c r="G1479" s="160"/>
      <c r="H1479" s="29"/>
      <c r="I1479" s="29"/>
      <c r="J1479" s="44">
        <f>SUM(J1473:J1478)</f>
        <v>1020.8</v>
      </c>
      <c r="K1479" s="30"/>
      <c r="L1479" s="31"/>
    </row>
    <row r="1480" spans="1:12" ht="16.5" x14ac:dyDescent="0.3">
      <c r="A1480" s="1"/>
      <c r="B1480" s="161"/>
      <c r="C1480" s="161"/>
      <c r="D1480" s="32"/>
      <c r="E1480" s="33"/>
      <c r="F1480" s="33"/>
      <c r="G1480" s="1"/>
      <c r="H1480" s="34"/>
      <c r="I1480" s="34"/>
      <c r="J1480" s="34"/>
      <c r="K1480" s="34"/>
      <c r="L1480" s="1"/>
    </row>
    <row r="1481" spans="1:12" ht="16.5" x14ac:dyDescent="0.3">
      <c r="A1481" s="151" t="s">
        <v>20</v>
      </c>
      <c r="B1481" s="151"/>
      <c r="C1481" s="151"/>
      <c r="D1481" s="151" t="s">
        <v>27</v>
      </c>
      <c r="E1481" s="151"/>
      <c r="F1481" s="151"/>
      <c r="G1481" s="151"/>
      <c r="I1481" s="151" t="s">
        <v>19</v>
      </c>
      <c r="J1481" s="151"/>
      <c r="K1481" s="151"/>
      <c r="L1481" s="33"/>
    </row>
    <row r="1482" spans="1:12" ht="16.5" x14ac:dyDescent="0.3">
      <c r="A1482" s="174" t="s">
        <v>62</v>
      </c>
      <c r="B1482" s="174"/>
      <c r="C1482" s="174"/>
      <c r="D1482" s="174" t="s">
        <v>87</v>
      </c>
      <c r="E1482" s="174"/>
      <c r="F1482" s="174"/>
      <c r="G1482" s="174"/>
      <c r="I1482" s="174" t="s">
        <v>60</v>
      </c>
      <c r="J1482" s="174"/>
      <c r="K1482" s="174"/>
      <c r="L1482" s="33"/>
    </row>
    <row r="1483" spans="1:12" ht="16.5" x14ac:dyDescent="0.3">
      <c r="A1483" s="157" t="s">
        <v>47</v>
      </c>
      <c r="B1483" s="157"/>
      <c r="C1483" s="157"/>
      <c r="D1483" s="157" t="s">
        <v>34</v>
      </c>
      <c r="E1483" s="157"/>
      <c r="F1483" s="157"/>
      <c r="G1483" s="157"/>
      <c r="H1483" s="69"/>
      <c r="I1483" s="157" t="s">
        <v>28</v>
      </c>
      <c r="J1483" s="157"/>
      <c r="K1483" s="157"/>
      <c r="L1483" s="33"/>
    </row>
    <row r="1490" spans="1:12" ht="16.5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ht="15.75" x14ac:dyDescent="0.25">
      <c r="A1491" s="157" t="s">
        <v>21</v>
      </c>
      <c r="B1491" s="157"/>
      <c r="C1491" s="157"/>
      <c r="D1491" s="157"/>
      <c r="E1491" s="157"/>
      <c r="F1491" s="157"/>
      <c r="G1491" s="157"/>
      <c r="H1491" s="157"/>
      <c r="I1491" s="157"/>
      <c r="J1491" s="157"/>
      <c r="K1491" s="157"/>
      <c r="L1491" s="157"/>
    </row>
    <row r="1492" spans="1:12" ht="15.75" x14ac:dyDescent="0.25">
      <c r="A1492" s="151" t="s">
        <v>0</v>
      </c>
      <c r="B1492" s="151"/>
      <c r="C1492" s="151"/>
      <c r="D1492" s="151"/>
      <c r="E1492" s="151"/>
      <c r="F1492" s="151"/>
      <c r="G1492" s="151"/>
      <c r="H1492" s="151"/>
      <c r="I1492" s="151"/>
      <c r="J1492" s="151"/>
      <c r="K1492" s="151"/>
      <c r="L1492" s="151"/>
    </row>
    <row r="1493" spans="1:12" ht="16.5" x14ac:dyDescent="0.3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</row>
    <row r="1494" spans="1:12" ht="16.5" x14ac:dyDescent="0.3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</row>
    <row r="1495" spans="1:12" ht="16.5" x14ac:dyDescent="0.3">
      <c r="A1495" s="3" t="s">
        <v>1</v>
      </c>
      <c r="B1495" s="183" t="s">
        <v>53</v>
      </c>
      <c r="C1495" s="201"/>
      <c r="D1495" s="201"/>
      <c r="E1495" s="201"/>
      <c r="F1495" s="201"/>
      <c r="G1495" s="184"/>
      <c r="H1495" s="4" t="s">
        <v>2</v>
      </c>
      <c r="I1495" s="5"/>
      <c r="J1495" s="202" t="s">
        <v>52</v>
      </c>
      <c r="K1495" s="203"/>
      <c r="L1495" s="204"/>
    </row>
    <row r="1496" spans="1:12" ht="16.5" x14ac:dyDescent="0.3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</row>
    <row r="1497" spans="1:12" ht="16.5" x14ac:dyDescent="0.3">
      <c r="A1497" s="7" t="s">
        <v>3</v>
      </c>
      <c r="B1497" s="185" t="s">
        <v>40</v>
      </c>
      <c r="C1497" s="186"/>
      <c r="D1497" s="186"/>
      <c r="E1497" s="187"/>
      <c r="F1497" s="8" t="s">
        <v>4</v>
      </c>
      <c r="G1497" s="185">
        <v>1997</v>
      </c>
      <c r="H1497" s="187"/>
      <c r="I1497" s="7" t="s">
        <v>5</v>
      </c>
      <c r="J1497" s="205" t="s">
        <v>82</v>
      </c>
      <c r="K1497" s="186" t="s">
        <v>51</v>
      </c>
      <c r="L1497" s="187" t="s">
        <v>51</v>
      </c>
    </row>
    <row r="1498" spans="1:12" ht="16.5" x14ac:dyDescent="0.3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</row>
    <row r="1499" spans="1:12" ht="16.5" x14ac:dyDescent="0.3">
      <c r="A1499" s="183" t="s">
        <v>6</v>
      </c>
      <c r="B1499" s="184"/>
      <c r="C1499" s="185" t="s">
        <v>33</v>
      </c>
      <c r="D1499" s="186"/>
      <c r="E1499" s="186"/>
      <c r="F1499" s="186"/>
      <c r="G1499" s="186"/>
      <c r="H1499" s="186"/>
      <c r="I1499" s="186"/>
      <c r="J1499" s="186"/>
      <c r="K1499" s="186"/>
      <c r="L1499" s="187"/>
    </row>
    <row r="1500" spans="1:12" ht="16.5" x14ac:dyDescent="0.3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</row>
    <row r="1501" spans="1:12" ht="16.5" x14ac:dyDescent="0.3">
      <c r="A1501" s="183" t="s">
        <v>7</v>
      </c>
      <c r="B1501" s="184"/>
      <c r="C1501" s="185" t="s">
        <v>76</v>
      </c>
      <c r="D1501" s="186"/>
      <c r="E1501" s="186"/>
      <c r="F1501" s="186"/>
      <c r="G1501" s="186"/>
      <c r="H1501" s="186"/>
      <c r="I1501" s="186"/>
      <c r="J1501" s="186"/>
      <c r="K1501" s="186"/>
      <c r="L1501" s="187"/>
    </row>
    <row r="1502" spans="1:12" ht="17.25" thickBot="1" x14ac:dyDescent="0.3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ht="17.25" thickBot="1" x14ac:dyDescent="0.3">
      <c r="A1503" s="188" t="s">
        <v>8</v>
      </c>
      <c r="B1503" s="190" t="s">
        <v>9</v>
      </c>
      <c r="C1503" s="192" t="s">
        <v>10</v>
      </c>
      <c r="D1503" s="194" t="s">
        <v>11</v>
      </c>
      <c r="E1503" s="195"/>
      <c r="F1503" s="195"/>
      <c r="G1503" s="195"/>
      <c r="H1503" s="195"/>
      <c r="I1503" s="195"/>
      <c r="J1503" s="196"/>
      <c r="K1503" s="197" t="s">
        <v>12</v>
      </c>
      <c r="L1503" s="198"/>
    </row>
    <row r="1504" spans="1:12" ht="17.25" thickBot="1" x14ac:dyDescent="0.35">
      <c r="A1504" s="189"/>
      <c r="B1504" s="191"/>
      <c r="C1504" s="193"/>
      <c r="D1504" s="154" t="s">
        <v>13</v>
      </c>
      <c r="E1504" s="155"/>
      <c r="F1504" s="155"/>
      <c r="G1504" s="156"/>
      <c r="H1504" s="54" t="s">
        <v>14</v>
      </c>
      <c r="I1504" s="54" t="s">
        <v>15</v>
      </c>
      <c r="J1504" s="55" t="s">
        <v>16</v>
      </c>
      <c r="K1504" s="199"/>
      <c r="L1504" s="200"/>
    </row>
    <row r="1505" spans="1:12" ht="16.5" x14ac:dyDescent="0.3">
      <c r="A1505" s="62">
        <v>45833</v>
      </c>
      <c r="B1505" s="63" t="s">
        <v>242</v>
      </c>
      <c r="C1505" s="64"/>
      <c r="D1505" s="170" t="s">
        <v>243</v>
      </c>
      <c r="E1505" s="170"/>
      <c r="F1505" s="170"/>
      <c r="G1505" s="171"/>
      <c r="H1505" s="12">
        <v>1</v>
      </c>
      <c r="I1505" s="59">
        <v>1007.76</v>
      </c>
      <c r="J1505" s="40">
        <f t="shared" ref="J1505:J1510" si="19">(I1505*H1505)*1.16</f>
        <v>1169.0015999999998</v>
      </c>
      <c r="K1505" s="172"/>
      <c r="L1505" s="173"/>
    </row>
    <row r="1506" spans="1:12" ht="16.5" x14ac:dyDescent="0.3">
      <c r="A1506" s="48"/>
      <c r="B1506" s="12"/>
      <c r="C1506" s="49"/>
      <c r="D1506" s="152" t="s">
        <v>236</v>
      </c>
      <c r="E1506" s="152"/>
      <c r="F1506" s="152"/>
      <c r="G1506" s="153"/>
      <c r="H1506" s="12">
        <v>2</v>
      </c>
      <c r="I1506" s="59">
        <v>447.41</v>
      </c>
      <c r="J1506" s="40">
        <f t="shared" si="19"/>
        <v>1037.9911999999999</v>
      </c>
      <c r="K1506" s="135"/>
      <c r="L1506" s="136"/>
    </row>
    <row r="1507" spans="1:12" ht="16.5" x14ac:dyDescent="0.3">
      <c r="A1507" s="48"/>
      <c r="B1507" s="12"/>
      <c r="C1507" s="49"/>
      <c r="D1507" s="152" t="s">
        <v>237</v>
      </c>
      <c r="E1507" s="152"/>
      <c r="F1507" s="152"/>
      <c r="G1507" s="153"/>
      <c r="H1507" s="12">
        <v>2</v>
      </c>
      <c r="I1507" s="59">
        <v>211.21</v>
      </c>
      <c r="J1507" s="40">
        <f t="shared" si="19"/>
        <v>490.00720000000001</v>
      </c>
      <c r="K1507" s="135"/>
      <c r="L1507" s="136"/>
    </row>
    <row r="1508" spans="1:12" ht="16.5" x14ac:dyDescent="0.3">
      <c r="A1508" s="48"/>
      <c r="B1508" s="12"/>
      <c r="C1508" s="49"/>
      <c r="D1508" s="152" t="s">
        <v>238</v>
      </c>
      <c r="E1508" s="152"/>
      <c r="F1508" s="152"/>
      <c r="G1508" s="153"/>
      <c r="H1508" s="12">
        <v>2</v>
      </c>
      <c r="I1508" s="59">
        <v>93.97</v>
      </c>
      <c r="J1508" s="40">
        <f t="shared" si="19"/>
        <v>218.01039999999998</v>
      </c>
      <c r="K1508" s="135"/>
      <c r="L1508" s="136"/>
    </row>
    <row r="1509" spans="1:12" ht="16.5" x14ac:dyDescent="0.3">
      <c r="A1509" s="13"/>
      <c r="B1509" s="14"/>
      <c r="C1509" s="15"/>
      <c r="D1509" s="152" t="s">
        <v>239</v>
      </c>
      <c r="E1509" s="152"/>
      <c r="F1509" s="152"/>
      <c r="G1509" s="153"/>
      <c r="H1509" s="16">
        <v>2</v>
      </c>
      <c r="I1509" s="59">
        <v>90.52</v>
      </c>
      <c r="J1509" s="40">
        <f t="shared" si="19"/>
        <v>210.00639999999999</v>
      </c>
      <c r="K1509" s="162"/>
      <c r="L1509" s="163"/>
    </row>
    <row r="1510" spans="1:12" ht="16.5" x14ac:dyDescent="0.3">
      <c r="A1510" s="13"/>
      <c r="B1510" s="14"/>
      <c r="C1510" s="15"/>
      <c r="D1510" s="152" t="s">
        <v>244</v>
      </c>
      <c r="E1510" s="152"/>
      <c r="F1510" s="152"/>
      <c r="G1510" s="153"/>
      <c r="H1510" s="16">
        <v>4</v>
      </c>
      <c r="I1510" s="59">
        <v>81.47</v>
      </c>
      <c r="J1510" s="40">
        <f t="shared" si="19"/>
        <v>378.02079999999995</v>
      </c>
      <c r="K1510" s="162"/>
      <c r="L1510" s="163"/>
    </row>
    <row r="1511" spans="1:12" ht="17.25" thickBot="1" x14ac:dyDescent="0.35">
      <c r="A1511" s="13"/>
      <c r="B1511" s="14"/>
      <c r="C1511" s="15"/>
      <c r="D1511" s="166" t="s">
        <v>17</v>
      </c>
      <c r="E1511" s="166"/>
      <c r="F1511" s="166"/>
      <c r="G1511" s="167"/>
      <c r="H1511" s="60"/>
      <c r="I1511" s="61"/>
      <c r="J1511" s="68"/>
      <c r="K1511" s="168"/>
      <c r="L1511" s="169"/>
    </row>
    <row r="1512" spans="1:12" ht="17.25" thickBot="1" x14ac:dyDescent="0.35">
      <c r="A1512" s="56"/>
      <c r="B1512" s="16"/>
      <c r="C1512" s="57"/>
      <c r="D1512" s="177" t="s">
        <v>245</v>
      </c>
      <c r="E1512" s="177"/>
      <c r="F1512" s="177"/>
      <c r="G1512" s="178"/>
      <c r="H1512" s="12">
        <v>1</v>
      </c>
      <c r="I1512" s="59">
        <v>1200</v>
      </c>
      <c r="J1512" s="40">
        <f>(I1512*H1512)*1.16</f>
        <v>1392</v>
      </c>
      <c r="K1512" s="179"/>
      <c r="L1512" s="180"/>
    </row>
    <row r="1513" spans="1:12" ht="17.25" thickBot="1" x14ac:dyDescent="0.35">
      <c r="A1513" s="26" t="s">
        <v>18</v>
      </c>
      <c r="B1513" s="27"/>
      <c r="C1513" s="28"/>
      <c r="D1513" s="158"/>
      <c r="E1513" s="159"/>
      <c r="F1513" s="159"/>
      <c r="G1513" s="160"/>
      <c r="H1513" s="29"/>
      <c r="I1513" s="29"/>
      <c r="J1513" s="44">
        <f>SUM(J1505:J1512)</f>
        <v>4895.0375999999997</v>
      </c>
      <c r="K1513" s="30"/>
      <c r="L1513" s="31"/>
    </row>
    <row r="1514" spans="1:12" ht="16.5" x14ac:dyDescent="0.3">
      <c r="A1514" s="1"/>
      <c r="B1514" s="161"/>
      <c r="C1514" s="161"/>
      <c r="D1514" s="32"/>
      <c r="E1514" s="33"/>
      <c r="F1514" s="33"/>
      <c r="G1514" s="1"/>
      <c r="H1514" s="34"/>
      <c r="I1514" s="34"/>
      <c r="J1514" s="34"/>
      <c r="K1514" s="34"/>
      <c r="L1514" s="1"/>
    </row>
    <row r="1515" spans="1:12" ht="16.5" x14ac:dyDescent="0.3">
      <c r="A1515" s="151" t="s">
        <v>20</v>
      </c>
      <c r="B1515" s="151"/>
      <c r="C1515" s="151"/>
      <c r="D1515" s="151" t="s">
        <v>27</v>
      </c>
      <c r="E1515" s="151"/>
      <c r="F1515" s="151"/>
      <c r="G1515" s="151"/>
      <c r="I1515" s="151" t="s">
        <v>19</v>
      </c>
      <c r="J1515" s="151"/>
      <c r="K1515" s="151"/>
      <c r="L1515" s="33"/>
    </row>
    <row r="1516" spans="1:12" ht="16.5" x14ac:dyDescent="0.3">
      <c r="A1516" s="174" t="s">
        <v>62</v>
      </c>
      <c r="B1516" s="174"/>
      <c r="C1516" s="174"/>
      <c r="D1516" s="174" t="s">
        <v>87</v>
      </c>
      <c r="E1516" s="174"/>
      <c r="F1516" s="174"/>
      <c r="G1516" s="174"/>
      <c r="I1516" s="174" t="s">
        <v>60</v>
      </c>
      <c r="J1516" s="174"/>
      <c r="K1516" s="174"/>
      <c r="L1516" s="33"/>
    </row>
    <row r="1517" spans="1:12" ht="16.5" x14ac:dyDescent="0.3">
      <c r="A1517" s="157" t="s">
        <v>47</v>
      </c>
      <c r="B1517" s="157"/>
      <c r="C1517" s="157"/>
      <c r="D1517" s="157" t="s">
        <v>34</v>
      </c>
      <c r="E1517" s="157"/>
      <c r="F1517" s="157"/>
      <c r="G1517" s="157"/>
      <c r="H1517" s="69"/>
      <c r="I1517" s="157" t="s">
        <v>28</v>
      </c>
      <c r="J1517" s="157"/>
      <c r="K1517" s="157"/>
      <c r="L1517" s="33"/>
    </row>
    <row r="1521" spans="1:12" ht="16.5" x14ac:dyDescent="0.3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ht="15.75" x14ac:dyDescent="0.25">
      <c r="A1522" s="157" t="s">
        <v>21</v>
      </c>
      <c r="B1522" s="157"/>
      <c r="C1522" s="157"/>
      <c r="D1522" s="157"/>
      <c r="E1522" s="157"/>
      <c r="F1522" s="157"/>
      <c r="G1522" s="157"/>
      <c r="H1522" s="157"/>
      <c r="I1522" s="157"/>
      <c r="J1522" s="157"/>
      <c r="K1522" s="157"/>
      <c r="L1522" s="157"/>
    </row>
    <row r="1523" spans="1:12" ht="15.75" x14ac:dyDescent="0.25">
      <c r="A1523" s="151" t="s">
        <v>0</v>
      </c>
      <c r="B1523" s="151"/>
      <c r="C1523" s="151"/>
      <c r="D1523" s="151"/>
      <c r="E1523" s="151"/>
      <c r="F1523" s="151"/>
      <c r="G1523" s="151"/>
      <c r="H1523" s="151"/>
      <c r="I1523" s="151"/>
      <c r="J1523" s="151"/>
      <c r="K1523" s="151"/>
      <c r="L1523" s="151"/>
    </row>
    <row r="1524" spans="1:12" ht="16.5" x14ac:dyDescent="0.3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</row>
    <row r="1525" spans="1:12" ht="16.5" x14ac:dyDescent="0.3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</row>
    <row r="1526" spans="1:12" ht="16.5" x14ac:dyDescent="0.3">
      <c r="A1526" s="3" t="s">
        <v>1</v>
      </c>
      <c r="B1526" s="183" t="s">
        <v>55</v>
      </c>
      <c r="C1526" s="201"/>
      <c r="D1526" s="201"/>
      <c r="E1526" s="201"/>
      <c r="F1526" s="201"/>
      <c r="G1526" s="184"/>
      <c r="H1526" s="4" t="s">
        <v>2</v>
      </c>
      <c r="I1526" s="5"/>
      <c r="J1526" s="47" t="s">
        <v>54</v>
      </c>
      <c r="K1526" s="5"/>
      <c r="L1526" s="6"/>
    </row>
    <row r="1527" spans="1:12" ht="16.5" x14ac:dyDescent="0.3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</row>
    <row r="1528" spans="1:12" ht="16.5" x14ac:dyDescent="0.3">
      <c r="A1528" s="7" t="s">
        <v>3</v>
      </c>
      <c r="B1528" s="185" t="s">
        <v>31</v>
      </c>
      <c r="C1528" s="186"/>
      <c r="D1528" s="186" t="s">
        <v>31</v>
      </c>
      <c r="E1528" s="187"/>
      <c r="F1528" s="8" t="s">
        <v>4</v>
      </c>
      <c r="G1528" s="185">
        <v>2001</v>
      </c>
      <c r="H1528" s="187"/>
      <c r="I1528" s="7" t="s">
        <v>5</v>
      </c>
      <c r="J1528" s="205" t="s">
        <v>75</v>
      </c>
      <c r="K1528" s="186" t="s">
        <v>32</v>
      </c>
      <c r="L1528" s="187" t="s">
        <v>32</v>
      </c>
    </row>
    <row r="1529" spans="1:12" ht="16.5" x14ac:dyDescent="0.3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</row>
    <row r="1530" spans="1:12" ht="16.5" x14ac:dyDescent="0.3">
      <c r="A1530" s="183" t="s">
        <v>6</v>
      </c>
      <c r="B1530" s="184"/>
      <c r="C1530" s="185" t="s">
        <v>37</v>
      </c>
      <c r="D1530" s="186"/>
      <c r="E1530" s="186"/>
      <c r="F1530" s="186"/>
      <c r="G1530" s="186"/>
      <c r="H1530" s="186"/>
      <c r="I1530" s="186"/>
      <c r="J1530" s="186"/>
      <c r="K1530" s="186"/>
      <c r="L1530" s="187"/>
    </row>
    <row r="1531" spans="1:12" ht="16.5" x14ac:dyDescent="0.3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</row>
    <row r="1532" spans="1:12" ht="16.5" x14ac:dyDescent="0.3">
      <c r="A1532" s="183" t="s">
        <v>7</v>
      </c>
      <c r="B1532" s="184"/>
      <c r="C1532" s="185" t="s">
        <v>62</v>
      </c>
      <c r="D1532" s="186"/>
      <c r="E1532" s="186"/>
      <c r="F1532" s="186"/>
      <c r="G1532" s="186"/>
      <c r="H1532" s="186"/>
      <c r="I1532" s="186"/>
      <c r="J1532" s="186"/>
      <c r="K1532" s="186"/>
      <c r="L1532" s="187"/>
    </row>
    <row r="1533" spans="1:12" ht="17.25" thickBot="1" x14ac:dyDescent="0.3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ht="17.25" thickBot="1" x14ac:dyDescent="0.3">
      <c r="A1534" s="188" t="s">
        <v>8</v>
      </c>
      <c r="B1534" s="190" t="s">
        <v>9</v>
      </c>
      <c r="C1534" s="192" t="s">
        <v>10</v>
      </c>
      <c r="D1534" s="194" t="s">
        <v>11</v>
      </c>
      <c r="E1534" s="195"/>
      <c r="F1534" s="195"/>
      <c r="G1534" s="195"/>
      <c r="H1534" s="195"/>
      <c r="I1534" s="195"/>
      <c r="J1534" s="196"/>
      <c r="K1534" s="197" t="s">
        <v>12</v>
      </c>
      <c r="L1534" s="198"/>
    </row>
    <row r="1535" spans="1:12" ht="17.25" thickBot="1" x14ac:dyDescent="0.35">
      <c r="A1535" s="189"/>
      <c r="B1535" s="191"/>
      <c r="C1535" s="193"/>
      <c r="D1535" s="154" t="s">
        <v>13</v>
      </c>
      <c r="E1535" s="155"/>
      <c r="F1535" s="155"/>
      <c r="G1535" s="156"/>
      <c r="H1535" s="54" t="s">
        <v>14</v>
      </c>
      <c r="I1535" s="54" t="s">
        <v>15</v>
      </c>
      <c r="J1535" s="55" t="s">
        <v>16</v>
      </c>
      <c r="K1535" s="199"/>
      <c r="L1535" s="200"/>
    </row>
    <row r="1536" spans="1:12" ht="16.5" x14ac:dyDescent="0.3">
      <c r="A1536" s="48">
        <v>45860</v>
      </c>
      <c r="B1536" s="12" t="s">
        <v>282</v>
      </c>
      <c r="C1536" s="49"/>
      <c r="D1536" s="351" t="s">
        <v>271</v>
      </c>
      <c r="E1536" s="170"/>
      <c r="F1536" s="170"/>
      <c r="G1536" s="171"/>
      <c r="H1536" s="12">
        <v>1</v>
      </c>
      <c r="I1536" s="36">
        <v>650</v>
      </c>
      <c r="J1536" s="40">
        <f t="shared" ref="J1536:J1546" si="20">(I1536*H1536)*1.16</f>
        <v>754</v>
      </c>
      <c r="K1536" s="179"/>
      <c r="L1536" s="180"/>
    </row>
    <row r="1537" spans="1:12" ht="16.5" x14ac:dyDescent="0.3">
      <c r="A1537" s="13"/>
      <c r="B1537" s="14"/>
      <c r="C1537" s="15"/>
      <c r="D1537" s="354" t="s">
        <v>42</v>
      </c>
      <c r="E1537" s="152"/>
      <c r="F1537" s="152"/>
      <c r="G1537" s="153"/>
      <c r="H1537" s="16">
        <v>1</v>
      </c>
      <c r="I1537" s="37">
        <v>250</v>
      </c>
      <c r="J1537" s="40">
        <f t="shared" si="20"/>
        <v>290</v>
      </c>
      <c r="K1537" s="17"/>
      <c r="L1537" s="18"/>
    </row>
    <row r="1538" spans="1:12" ht="16.5" x14ac:dyDescent="0.3">
      <c r="A1538" s="13"/>
      <c r="B1538" s="14"/>
      <c r="C1538" s="15"/>
      <c r="D1538" s="354" t="s">
        <v>41</v>
      </c>
      <c r="E1538" s="152"/>
      <c r="F1538" s="152"/>
      <c r="G1538" s="153"/>
      <c r="H1538" s="16">
        <v>1</v>
      </c>
      <c r="I1538" s="37">
        <v>95</v>
      </c>
      <c r="J1538" s="40">
        <f t="shared" si="20"/>
        <v>110.19999999999999</v>
      </c>
      <c r="K1538" s="17"/>
      <c r="L1538" s="18"/>
    </row>
    <row r="1539" spans="1:12" ht="16.5" x14ac:dyDescent="0.3">
      <c r="A1539" s="13"/>
      <c r="B1539" s="14"/>
      <c r="C1539" s="15"/>
      <c r="D1539" s="354" t="s">
        <v>272</v>
      </c>
      <c r="E1539" s="152"/>
      <c r="F1539" s="152"/>
      <c r="G1539" s="153"/>
      <c r="H1539" s="16">
        <v>1</v>
      </c>
      <c r="I1539" s="37">
        <v>85</v>
      </c>
      <c r="J1539" s="40">
        <f t="shared" si="20"/>
        <v>98.6</v>
      </c>
      <c r="K1539" s="17"/>
      <c r="L1539" s="18"/>
    </row>
    <row r="1540" spans="1:12" ht="16.5" x14ac:dyDescent="0.3">
      <c r="A1540" s="13"/>
      <c r="B1540" s="14"/>
      <c r="C1540" s="15"/>
      <c r="D1540" s="354" t="s">
        <v>273</v>
      </c>
      <c r="E1540" s="152"/>
      <c r="F1540" s="152"/>
      <c r="G1540" s="153"/>
      <c r="H1540" s="16">
        <v>2</v>
      </c>
      <c r="I1540" s="37">
        <v>340</v>
      </c>
      <c r="J1540" s="40">
        <f t="shared" si="20"/>
        <v>788.8</v>
      </c>
      <c r="K1540" s="17"/>
      <c r="L1540" s="18"/>
    </row>
    <row r="1541" spans="1:12" ht="16.5" x14ac:dyDescent="0.3">
      <c r="A1541" s="13"/>
      <c r="B1541" s="14"/>
      <c r="C1541" s="15"/>
      <c r="D1541" s="354" t="s">
        <v>274</v>
      </c>
      <c r="E1541" s="152"/>
      <c r="F1541" s="152"/>
      <c r="G1541" s="153"/>
      <c r="H1541" s="16">
        <v>1</v>
      </c>
      <c r="I1541" s="37">
        <v>95</v>
      </c>
      <c r="J1541" s="40">
        <f t="shared" si="20"/>
        <v>110.19999999999999</v>
      </c>
      <c r="K1541" s="17"/>
      <c r="L1541" s="18"/>
    </row>
    <row r="1542" spans="1:12" ht="16.5" x14ac:dyDescent="0.3">
      <c r="A1542" s="13"/>
      <c r="B1542" s="14"/>
      <c r="C1542" s="15"/>
      <c r="D1542" s="354" t="s">
        <v>275</v>
      </c>
      <c r="E1542" s="152"/>
      <c r="F1542" s="152"/>
      <c r="G1542" s="153"/>
      <c r="H1542" s="16">
        <v>1</v>
      </c>
      <c r="I1542" s="37">
        <v>180</v>
      </c>
      <c r="J1542" s="40">
        <f t="shared" si="20"/>
        <v>208.79999999999998</v>
      </c>
      <c r="K1542" s="17"/>
      <c r="L1542" s="18"/>
    </row>
    <row r="1543" spans="1:12" ht="16.5" x14ac:dyDescent="0.3">
      <c r="A1543" s="13"/>
      <c r="B1543" s="14"/>
      <c r="C1543" s="15"/>
      <c r="D1543" s="354" t="s">
        <v>276</v>
      </c>
      <c r="E1543" s="152"/>
      <c r="F1543" s="152"/>
      <c r="G1543" s="153"/>
      <c r="H1543" s="16">
        <v>1</v>
      </c>
      <c r="I1543" s="37">
        <v>650</v>
      </c>
      <c r="J1543" s="40">
        <f t="shared" si="20"/>
        <v>754</v>
      </c>
      <c r="K1543" s="17"/>
      <c r="L1543" s="18"/>
    </row>
    <row r="1544" spans="1:12" ht="16.5" x14ac:dyDescent="0.3">
      <c r="A1544" s="13"/>
      <c r="B1544" s="14"/>
      <c r="C1544" s="15"/>
      <c r="D1544" s="354" t="s">
        <v>277</v>
      </c>
      <c r="E1544" s="152"/>
      <c r="F1544" s="152"/>
      <c r="G1544" s="153"/>
      <c r="H1544" s="16">
        <v>1</v>
      </c>
      <c r="I1544" s="37">
        <v>600</v>
      </c>
      <c r="J1544" s="40">
        <f t="shared" si="20"/>
        <v>696</v>
      </c>
      <c r="K1544" s="17"/>
      <c r="L1544" s="18"/>
    </row>
    <row r="1545" spans="1:12" ht="16.5" x14ac:dyDescent="0.3">
      <c r="A1545" s="13"/>
      <c r="B1545" s="14"/>
      <c r="C1545" s="15"/>
      <c r="D1545" s="354" t="s">
        <v>278</v>
      </c>
      <c r="E1545" s="152"/>
      <c r="F1545" s="152"/>
      <c r="G1545" s="153"/>
      <c r="H1545" s="16">
        <v>1</v>
      </c>
      <c r="I1545" s="37">
        <v>2150</v>
      </c>
      <c r="J1545" s="40">
        <f t="shared" si="20"/>
        <v>2494</v>
      </c>
      <c r="K1545" s="17"/>
      <c r="L1545" s="18"/>
    </row>
    <row r="1546" spans="1:12" ht="17.25" thickBot="1" x14ac:dyDescent="0.35">
      <c r="A1546" s="13"/>
      <c r="B1546" s="14"/>
      <c r="C1546" s="15"/>
      <c r="D1546" s="354" t="s">
        <v>279</v>
      </c>
      <c r="E1546" s="152"/>
      <c r="F1546" s="152"/>
      <c r="G1546" s="153"/>
      <c r="H1546" s="16">
        <v>1</v>
      </c>
      <c r="I1546" s="37">
        <v>679</v>
      </c>
      <c r="J1546" s="40">
        <f t="shared" si="20"/>
        <v>787.64</v>
      </c>
      <c r="K1546" s="17"/>
      <c r="L1546" s="18"/>
    </row>
    <row r="1547" spans="1:12" ht="17.25" thickBot="1" x14ac:dyDescent="0.35">
      <c r="A1547" s="13"/>
      <c r="B1547" s="14"/>
      <c r="C1547" s="15"/>
      <c r="D1547" s="282" t="s">
        <v>17</v>
      </c>
      <c r="E1547" s="283"/>
      <c r="F1547" s="283"/>
      <c r="G1547" s="284"/>
      <c r="H1547" s="20"/>
      <c r="I1547" s="39"/>
      <c r="J1547" s="43"/>
      <c r="K1547" s="45"/>
      <c r="L1547" s="46"/>
    </row>
    <row r="1548" spans="1:12" ht="16.5" x14ac:dyDescent="0.3">
      <c r="A1548" s="56"/>
      <c r="B1548" s="16"/>
      <c r="C1548" s="57"/>
      <c r="D1548" s="401" t="s">
        <v>280</v>
      </c>
      <c r="E1548" s="402"/>
      <c r="F1548" s="402"/>
      <c r="G1548" s="403"/>
      <c r="H1548" s="12">
        <v>1</v>
      </c>
      <c r="I1548" s="36">
        <v>1200</v>
      </c>
      <c r="J1548" s="40">
        <f>(I1548*H1548)*1.16</f>
        <v>1392</v>
      </c>
      <c r="K1548" s="179"/>
      <c r="L1548" s="180"/>
    </row>
    <row r="1549" spans="1:12" ht="17.25" thickBot="1" x14ac:dyDescent="0.35">
      <c r="A1549" s="133"/>
      <c r="B1549" s="19"/>
      <c r="C1549" s="132"/>
      <c r="D1549" s="398" t="s">
        <v>281</v>
      </c>
      <c r="E1549" s="399"/>
      <c r="F1549" s="399"/>
      <c r="G1549" s="400"/>
      <c r="H1549" s="50">
        <v>1</v>
      </c>
      <c r="I1549" s="51">
        <v>800</v>
      </c>
      <c r="J1549" s="40">
        <f>(I1549*H1549)*1.16</f>
        <v>927.99999999999989</v>
      </c>
      <c r="K1549" s="135"/>
      <c r="L1549" s="136"/>
    </row>
    <row r="1550" spans="1:12" ht="17.25" thickBot="1" x14ac:dyDescent="0.35">
      <c r="A1550" s="133"/>
      <c r="B1550" s="19"/>
      <c r="C1550" s="132"/>
      <c r="D1550" s="282" t="s">
        <v>254</v>
      </c>
      <c r="E1550" s="283"/>
      <c r="F1550" s="283"/>
      <c r="G1550" s="284"/>
      <c r="H1550" s="20"/>
      <c r="I1550" s="39"/>
      <c r="J1550" s="42"/>
      <c r="K1550" s="135"/>
      <c r="L1550" s="136"/>
    </row>
    <row r="1551" spans="1:12" ht="17.25" thickBot="1" x14ac:dyDescent="0.35">
      <c r="A1551" s="21"/>
      <c r="B1551" s="22"/>
      <c r="C1551" s="23"/>
      <c r="D1551" s="279" t="s">
        <v>255</v>
      </c>
      <c r="E1551" s="280"/>
      <c r="F1551" s="280"/>
      <c r="G1551" s="281"/>
      <c r="H1551" s="19">
        <v>1</v>
      </c>
      <c r="I1551" s="38">
        <v>101.45</v>
      </c>
      <c r="J1551" s="41">
        <f>H1551*I1551</f>
        <v>101.45</v>
      </c>
      <c r="K1551" s="24"/>
      <c r="L1551" s="25"/>
    </row>
    <row r="1552" spans="1:12" ht="17.25" thickBot="1" x14ac:dyDescent="0.35">
      <c r="A1552" s="26" t="s">
        <v>18</v>
      </c>
      <c r="B1552" s="27"/>
      <c r="C1552" s="28"/>
      <c r="D1552" s="158"/>
      <c r="E1552" s="159"/>
      <c r="F1552" s="159"/>
      <c r="G1552" s="160"/>
      <c r="H1552" s="29"/>
      <c r="I1552" s="29"/>
      <c r="J1552" s="44">
        <f>SUM(J1534:J1549)-J1551</f>
        <v>9310.7900000000009</v>
      </c>
      <c r="K1552" s="30"/>
      <c r="L1552" s="31"/>
    </row>
    <row r="1553" spans="1:12" ht="16.5" x14ac:dyDescent="0.3">
      <c r="A1553" s="1"/>
      <c r="B1553" s="161"/>
      <c r="C1553" s="161"/>
      <c r="D1553" s="32"/>
      <c r="E1553" s="33"/>
      <c r="F1553" s="33"/>
      <c r="G1553" s="1"/>
      <c r="H1553" s="34"/>
      <c r="I1553" s="34"/>
      <c r="J1553" s="34"/>
      <c r="K1553" s="34"/>
      <c r="L1553" s="1"/>
    </row>
    <row r="1554" spans="1:12" ht="16.5" x14ac:dyDescent="0.3">
      <c r="A1554" s="1"/>
      <c r="B1554" s="58"/>
      <c r="C1554" s="58"/>
      <c r="D1554" s="32"/>
      <c r="E1554" s="33"/>
      <c r="F1554" s="33"/>
      <c r="G1554" s="1"/>
      <c r="H1554" s="34"/>
      <c r="I1554" s="34"/>
      <c r="J1554" s="34"/>
      <c r="K1554" s="34"/>
      <c r="L1554" s="1"/>
    </row>
    <row r="1555" spans="1:12" ht="16.5" x14ac:dyDescent="0.3">
      <c r="A1555" s="151" t="s">
        <v>20</v>
      </c>
      <c r="B1555" s="151"/>
      <c r="C1555" s="151"/>
      <c r="D1555" s="151" t="s">
        <v>27</v>
      </c>
      <c r="E1555" s="151"/>
      <c r="F1555" s="151"/>
      <c r="G1555" s="151"/>
      <c r="I1555" s="151" t="s">
        <v>19</v>
      </c>
      <c r="J1555" s="151"/>
      <c r="K1555" s="151"/>
      <c r="L1555" s="33"/>
    </row>
    <row r="1556" spans="1:12" ht="16.5" x14ac:dyDescent="0.3">
      <c r="A1556" s="404" t="s">
        <v>62</v>
      </c>
      <c r="B1556" s="404"/>
      <c r="C1556" s="404"/>
      <c r="D1556" s="404" t="s">
        <v>87</v>
      </c>
      <c r="E1556" s="404"/>
      <c r="F1556" s="404"/>
      <c r="G1556" s="404"/>
      <c r="I1556" s="404" t="s">
        <v>60</v>
      </c>
      <c r="J1556" s="404"/>
      <c r="K1556" s="404"/>
      <c r="L1556" s="33"/>
    </row>
    <row r="1557" spans="1:12" ht="16.5" x14ac:dyDescent="0.3">
      <c r="A1557" s="157" t="s">
        <v>47</v>
      </c>
      <c r="B1557" s="157"/>
      <c r="C1557" s="157"/>
      <c r="D1557" s="230" t="s">
        <v>83</v>
      </c>
      <c r="E1557" s="230"/>
      <c r="F1557" s="230"/>
      <c r="G1557" s="230"/>
      <c r="H1557" s="69"/>
      <c r="I1557" s="157" t="s">
        <v>28</v>
      </c>
      <c r="J1557" s="157"/>
      <c r="K1557" s="157"/>
      <c r="L1557" s="33"/>
    </row>
    <row r="1558" spans="1:12" x14ac:dyDescent="0.25">
      <c r="D1558" s="230"/>
      <c r="E1558" s="230"/>
      <c r="F1558" s="230"/>
      <c r="G1558" s="230"/>
    </row>
    <row r="1560" spans="1:12" ht="16.5" x14ac:dyDescent="0.3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ht="15.75" x14ac:dyDescent="0.25">
      <c r="A1561" s="157" t="s">
        <v>21</v>
      </c>
      <c r="B1561" s="157"/>
      <c r="C1561" s="157"/>
      <c r="D1561" s="157"/>
      <c r="E1561" s="157"/>
      <c r="F1561" s="157"/>
      <c r="G1561" s="157"/>
      <c r="H1561" s="157"/>
      <c r="I1561" s="157"/>
      <c r="J1561" s="157"/>
      <c r="K1561" s="157"/>
      <c r="L1561" s="157"/>
    </row>
    <row r="1562" spans="1:12" ht="15.75" x14ac:dyDescent="0.25">
      <c r="A1562" s="151" t="s">
        <v>0</v>
      </c>
      <c r="B1562" s="151"/>
      <c r="C1562" s="151"/>
      <c r="D1562" s="151"/>
      <c r="E1562" s="151"/>
      <c r="F1562" s="151"/>
      <c r="G1562" s="151"/>
      <c r="H1562" s="151"/>
      <c r="I1562" s="151"/>
      <c r="J1562" s="151"/>
      <c r="K1562" s="151"/>
      <c r="L1562" s="151"/>
    </row>
    <row r="1563" spans="1:12" ht="16.5" x14ac:dyDescent="0.3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</row>
    <row r="1564" spans="1:12" ht="16.5" x14ac:dyDescent="0.3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</row>
    <row r="1565" spans="1:12" ht="16.5" x14ac:dyDescent="0.3">
      <c r="A1565" s="3" t="s">
        <v>1</v>
      </c>
      <c r="B1565" s="183" t="s">
        <v>55</v>
      </c>
      <c r="C1565" s="201"/>
      <c r="D1565" s="201"/>
      <c r="E1565" s="201"/>
      <c r="F1565" s="201"/>
      <c r="G1565" s="184"/>
      <c r="H1565" s="4" t="s">
        <v>2</v>
      </c>
      <c r="I1565" s="5"/>
      <c r="J1565" s="47" t="s">
        <v>54</v>
      </c>
      <c r="K1565" s="5"/>
      <c r="L1565" s="6"/>
    </row>
    <row r="1566" spans="1:12" ht="16.5" x14ac:dyDescent="0.3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</row>
    <row r="1567" spans="1:12" ht="16.5" x14ac:dyDescent="0.3">
      <c r="A1567" s="7" t="s">
        <v>3</v>
      </c>
      <c r="B1567" s="185" t="s">
        <v>31</v>
      </c>
      <c r="C1567" s="186"/>
      <c r="D1567" s="186" t="s">
        <v>31</v>
      </c>
      <c r="E1567" s="187"/>
      <c r="F1567" s="8" t="s">
        <v>4</v>
      </c>
      <c r="G1567" s="185">
        <v>2001</v>
      </c>
      <c r="H1567" s="187"/>
      <c r="I1567" s="7" t="s">
        <v>5</v>
      </c>
      <c r="J1567" s="205" t="s">
        <v>75</v>
      </c>
      <c r="K1567" s="186" t="s">
        <v>32</v>
      </c>
      <c r="L1567" s="187" t="s">
        <v>32</v>
      </c>
    </row>
    <row r="1568" spans="1:12" ht="16.5" x14ac:dyDescent="0.3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</row>
    <row r="1569" spans="1:12" ht="16.5" x14ac:dyDescent="0.3">
      <c r="A1569" s="183" t="s">
        <v>6</v>
      </c>
      <c r="B1569" s="184"/>
      <c r="C1569" s="185" t="s">
        <v>37</v>
      </c>
      <c r="D1569" s="186"/>
      <c r="E1569" s="186"/>
      <c r="F1569" s="186"/>
      <c r="G1569" s="186"/>
      <c r="H1569" s="186"/>
      <c r="I1569" s="186"/>
      <c r="J1569" s="186"/>
      <c r="K1569" s="186"/>
      <c r="L1569" s="187"/>
    </row>
    <row r="1570" spans="1:12" ht="16.5" x14ac:dyDescent="0.3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</row>
    <row r="1571" spans="1:12" ht="16.5" x14ac:dyDescent="0.3">
      <c r="A1571" s="183" t="s">
        <v>7</v>
      </c>
      <c r="B1571" s="184"/>
      <c r="C1571" s="185" t="s">
        <v>62</v>
      </c>
      <c r="D1571" s="186"/>
      <c r="E1571" s="186"/>
      <c r="F1571" s="186"/>
      <c r="G1571" s="186"/>
      <c r="H1571" s="186"/>
      <c r="I1571" s="186"/>
      <c r="J1571" s="186"/>
      <c r="K1571" s="186"/>
      <c r="L1571" s="187"/>
    </row>
    <row r="1572" spans="1:12" ht="17.25" thickBot="1" x14ac:dyDescent="0.3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ht="17.25" thickBot="1" x14ac:dyDescent="0.3">
      <c r="A1573" s="188" t="s">
        <v>8</v>
      </c>
      <c r="B1573" s="190" t="s">
        <v>9</v>
      </c>
      <c r="C1573" s="192" t="s">
        <v>10</v>
      </c>
      <c r="D1573" s="194" t="s">
        <v>11</v>
      </c>
      <c r="E1573" s="195"/>
      <c r="F1573" s="195"/>
      <c r="G1573" s="195"/>
      <c r="H1573" s="195"/>
      <c r="I1573" s="195"/>
      <c r="J1573" s="196"/>
      <c r="K1573" s="197" t="s">
        <v>12</v>
      </c>
      <c r="L1573" s="198"/>
    </row>
    <row r="1574" spans="1:12" ht="17.25" thickBot="1" x14ac:dyDescent="0.35">
      <c r="A1574" s="189"/>
      <c r="B1574" s="191"/>
      <c r="C1574" s="193"/>
      <c r="D1574" s="154" t="s">
        <v>13</v>
      </c>
      <c r="E1574" s="155"/>
      <c r="F1574" s="155"/>
      <c r="G1574" s="156"/>
      <c r="H1574" s="54" t="s">
        <v>14</v>
      </c>
      <c r="I1574" s="54" t="s">
        <v>15</v>
      </c>
      <c r="J1574" s="55" t="s">
        <v>16</v>
      </c>
      <c r="K1574" s="199"/>
      <c r="L1574" s="200"/>
    </row>
    <row r="1575" spans="1:12" ht="16.5" x14ac:dyDescent="0.3">
      <c r="A1575" s="48">
        <v>45863</v>
      </c>
      <c r="B1575" s="12" t="s">
        <v>293</v>
      </c>
      <c r="C1575" s="49"/>
      <c r="D1575" s="351" t="s">
        <v>294</v>
      </c>
      <c r="E1575" s="170"/>
      <c r="F1575" s="170"/>
      <c r="G1575" s="171"/>
      <c r="H1575" s="12">
        <v>1</v>
      </c>
      <c r="I1575" s="36">
        <v>2400</v>
      </c>
      <c r="J1575" s="40">
        <f t="shared" ref="J1575:J1585" si="21">(I1575*H1575)*1.16</f>
        <v>2784</v>
      </c>
      <c r="K1575" s="179"/>
      <c r="L1575" s="180"/>
    </row>
    <row r="1576" spans="1:12" ht="16.5" x14ac:dyDescent="0.3">
      <c r="A1576" s="13"/>
      <c r="B1576" s="14"/>
      <c r="C1576" s="15"/>
      <c r="D1576" s="354" t="s">
        <v>295</v>
      </c>
      <c r="E1576" s="152"/>
      <c r="F1576" s="152"/>
      <c r="G1576" s="153"/>
      <c r="H1576" s="16">
        <v>1</v>
      </c>
      <c r="I1576" s="37">
        <v>2620</v>
      </c>
      <c r="J1576" s="40">
        <f t="shared" si="21"/>
        <v>3039.2</v>
      </c>
      <c r="K1576" s="17"/>
      <c r="L1576" s="18"/>
    </row>
    <row r="1577" spans="1:12" ht="16.5" x14ac:dyDescent="0.3">
      <c r="A1577" s="13"/>
      <c r="B1577" s="14"/>
      <c r="C1577" s="15"/>
      <c r="D1577" s="354" t="s">
        <v>296</v>
      </c>
      <c r="E1577" s="152"/>
      <c r="F1577" s="152"/>
      <c r="G1577" s="153"/>
      <c r="H1577" s="16">
        <v>1</v>
      </c>
      <c r="I1577" s="37">
        <v>945</v>
      </c>
      <c r="J1577" s="40">
        <f t="shared" si="21"/>
        <v>1096.1999999999998</v>
      </c>
      <c r="K1577" s="17"/>
      <c r="L1577" s="18"/>
    </row>
    <row r="1578" spans="1:12" ht="16.5" x14ac:dyDescent="0.3">
      <c r="A1578" s="13"/>
      <c r="B1578" s="14"/>
      <c r="C1578" s="15"/>
      <c r="D1578" s="354" t="s">
        <v>297</v>
      </c>
      <c r="E1578" s="152"/>
      <c r="F1578" s="152"/>
      <c r="G1578" s="153"/>
      <c r="H1578" s="16">
        <v>1</v>
      </c>
      <c r="I1578" s="37">
        <v>520.5</v>
      </c>
      <c r="J1578" s="40">
        <f t="shared" si="21"/>
        <v>603.78</v>
      </c>
      <c r="K1578" s="17"/>
      <c r="L1578" s="18"/>
    </row>
    <row r="1579" spans="1:12" ht="16.5" x14ac:dyDescent="0.3">
      <c r="A1579" s="13"/>
      <c r="B1579" s="14"/>
      <c r="C1579" s="15"/>
      <c r="D1579" s="354"/>
      <c r="E1579" s="152"/>
      <c r="F1579" s="152"/>
      <c r="G1579" s="153"/>
      <c r="H1579" s="16"/>
      <c r="I1579" s="37">
        <v>0</v>
      </c>
      <c r="J1579" s="40">
        <f t="shared" si="21"/>
        <v>0</v>
      </c>
      <c r="K1579" s="17"/>
      <c r="L1579" s="18"/>
    </row>
    <row r="1580" spans="1:12" ht="16.5" x14ac:dyDescent="0.3">
      <c r="A1580" s="13"/>
      <c r="B1580" s="14"/>
      <c r="C1580" s="15"/>
      <c r="D1580" s="354"/>
      <c r="E1580" s="152"/>
      <c r="F1580" s="152"/>
      <c r="G1580" s="153"/>
      <c r="H1580" s="16"/>
      <c r="I1580" s="37">
        <v>0</v>
      </c>
      <c r="J1580" s="40">
        <f t="shared" si="21"/>
        <v>0</v>
      </c>
      <c r="K1580" s="17"/>
      <c r="L1580" s="18"/>
    </row>
    <row r="1581" spans="1:12" ht="16.5" x14ac:dyDescent="0.3">
      <c r="A1581" s="13"/>
      <c r="B1581" s="14"/>
      <c r="C1581" s="15"/>
      <c r="D1581" s="354"/>
      <c r="E1581" s="152"/>
      <c r="F1581" s="152"/>
      <c r="G1581" s="153"/>
      <c r="H1581" s="16"/>
      <c r="I1581" s="37">
        <v>0</v>
      </c>
      <c r="J1581" s="40">
        <f t="shared" si="21"/>
        <v>0</v>
      </c>
      <c r="K1581" s="17"/>
      <c r="L1581" s="18"/>
    </row>
    <row r="1582" spans="1:12" ht="16.5" x14ac:dyDescent="0.3">
      <c r="A1582" s="13"/>
      <c r="B1582" s="14"/>
      <c r="C1582" s="15"/>
      <c r="D1582" s="354"/>
      <c r="E1582" s="152"/>
      <c r="F1582" s="152"/>
      <c r="G1582" s="153"/>
      <c r="H1582" s="16"/>
      <c r="I1582" s="37">
        <v>0</v>
      </c>
      <c r="J1582" s="40">
        <f t="shared" si="21"/>
        <v>0</v>
      </c>
      <c r="K1582" s="17"/>
      <c r="L1582" s="18"/>
    </row>
    <row r="1583" spans="1:12" ht="16.5" x14ac:dyDescent="0.3">
      <c r="A1583" s="13"/>
      <c r="B1583" s="14"/>
      <c r="C1583" s="15"/>
      <c r="D1583" s="354"/>
      <c r="E1583" s="152"/>
      <c r="F1583" s="152"/>
      <c r="G1583" s="153"/>
      <c r="H1583" s="16"/>
      <c r="I1583" s="37">
        <v>0</v>
      </c>
      <c r="J1583" s="40">
        <f t="shared" si="21"/>
        <v>0</v>
      </c>
      <c r="K1583" s="17"/>
      <c r="L1583" s="18"/>
    </row>
    <row r="1584" spans="1:12" ht="16.5" x14ac:dyDescent="0.3">
      <c r="A1584" s="13"/>
      <c r="B1584" s="14"/>
      <c r="C1584" s="15"/>
      <c r="D1584" s="354"/>
      <c r="E1584" s="152"/>
      <c r="F1584" s="152"/>
      <c r="G1584" s="153"/>
      <c r="H1584" s="16"/>
      <c r="I1584" s="37">
        <v>0</v>
      </c>
      <c r="J1584" s="40">
        <f t="shared" si="21"/>
        <v>0</v>
      </c>
      <c r="K1584" s="17"/>
      <c r="L1584" s="18"/>
    </row>
    <row r="1585" spans="1:12" ht="17.25" thickBot="1" x14ac:dyDescent="0.35">
      <c r="A1585" s="13"/>
      <c r="B1585" s="14"/>
      <c r="C1585" s="15"/>
      <c r="D1585" s="354"/>
      <c r="E1585" s="152"/>
      <c r="F1585" s="152"/>
      <c r="G1585" s="153"/>
      <c r="H1585" s="16"/>
      <c r="I1585" s="37">
        <v>0</v>
      </c>
      <c r="J1585" s="40">
        <f t="shared" si="21"/>
        <v>0</v>
      </c>
      <c r="K1585" s="17"/>
      <c r="L1585" s="18"/>
    </row>
    <row r="1586" spans="1:12" ht="17.25" thickBot="1" x14ac:dyDescent="0.35">
      <c r="A1586" s="13"/>
      <c r="B1586" s="14"/>
      <c r="C1586" s="15"/>
      <c r="D1586" s="282" t="s">
        <v>17</v>
      </c>
      <c r="E1586" s="283"/>
      <c r="F1586" s="283"/>
      <c r="G1586" s="284"/>
      <c r="H1586" s="20"/>
      <c r="I1586" s="39"/>
      <c r="J1586" s="43"/>
      <c r="K1586" s="45"/>
      <c r="L1586" s="46"/>
    </row>
    <row r="1587" spans="1:12" ht="16.5" x14ac:dyDescent="0.3">
      <c r="A1587" s="56"/>
      <c r="B1587" s="16"/>
      <c r="C1587" s="57"/>
      <c r="D1587" s="401" t="s">
        <v>298</v>
      </c>
      <c r="E1587" s="402"/>
      <c r="F1587" s="402"/>
      <c r="G1587" s="403"/>
      <c r="H1587" s="12">
        <v>1</v>
      </c>
      <c r="I1587" s="36">
        <v>2500</v>
      </c>
      <c r="J1587" s="40">
        <f>(I1587*H1587)*1.16</f>
        <v>2900</v>
      </c>
      <c r="K1587" s="179"/>
      <c r="L1587" s="180"/>
    </row>
    <row r="1588" spans="1:12" ht="17.25" thickBot="1" x14ac:dyDescent="0.35">
      <c r="A1588" s="133"/>
      <c r="B1588" s="19"/>
      <c r="C1588" s="132"/>
      <c r="D1588" s="398"/>
      <c r="E1588" s="399"/>
      <c r="F1588" s="399"/>
      <c r="G1588" s="400"/>
      <c r="H1588" s="50"/>
      <c r="I1588" s="51">
        <v>0</v>
      </c>
      <c r="J1588" s="40">
        <f>(I1588*H1588)*1.16</f>
        <v>0</v>
      </c>
      <c r="K1588" s="135"/>
      <c r="L1588" s="136"/>
    </row>
    <row r="1589" spans="1:12" ht="17.25" thickBot="1" x14ac:dyDescent="0.35">
      <c r="A1589" s="133"/>
      <c r="B1589" s="19"/>
      <c r="C1589" s="132"/>
      <c r="D1589" s="282" t="s">
        <v>254</v>
      </c>
      <c r="E1589" s="283"/>
      <c r="F1589" s="283"/>
      <c r="G1589" s="284"/>
      <c r="H1589" s="20"/>
      <c r="I1589" s="39"/>
      <c r="J1589" s="42"/>
      <c r="K1589" s="135"/>
      <c r="L1589" s="136"/>
    </row>
    <row r="1590" spans="1:12" ht="17.25" thickBot="1" x14ac:dyDescent="0.35">
      <c r="A1590" s="21"/>
      <c r="B1590" s="22"/>
      <c r="C1590" s="23"/>
      <c r="D1590" s="279" t="s">
        <v>255</v>
      </c>
      <c r="E1590" s="280"/>
      <c r="F1590" s="280"/>
      <c r="G1590" s="281"/>
      <c r="H1590" s="19">
        <v>1</v>
      </c>
      <c r="I1590" s="38">
        <v>112.32</v>
      </c>
      <c r="J1590" s="41">
        <f>H1590*I1590</f>
        <v>112.32</v>
      </c>
      <c r="K1590" s="24"/>
      <c r="L1590" s="25"/>
    </row>
    <row r="1591" spans="1:12" ht="17.25" thickBot="1" x14ac:dyDescent="0.35">
      <c r="A1591" s="26" t="s">
        <v>18</v>
      </c>
      <c r="B1591" s="27"/>
      <c r="C1591" s="28"/>
      <c r="D1591" s="158"/>
      <c r="E1591" s="159"/>
      <c r="F1591" s="159"/>
      <c r="G1591" s="160"/>
      <c r="H1591" s="29"/>
      <c r="I1591" s="29"/>
      <c r="J1591" s="44">
        <f>SUM(J1573:J1588)-J1590</f>
        <v>10310.86</v>
      </c>
      <c r="K1591" s="30"/>
      <c r="L1591" s="31"/>
    </row>
    <row r="1592" spans="1:12" ht="16.5" x14ac:dyDescent="0.3">
      <c r="A1592" s="1"/>
      <c r="B1592" s="161"/>
      <c r="C1592" s="161"/>
      <c r="D1592" s="32"/>
      <c r="E1592" s="33"/>
      <c r="F1592" s="33"/>
      <c r="G1592" s="1"/>
      <c r="H1592" s="34"/>
      <c r="I1592" s="34"/>
      <c r="J1592" s="34"/>
      <c r="K1592" s="34"/>
      <c r="L1592" s="1"/>
    </row>
    <row r="1593" spans="1:12" ht="16.5" x14ac:dyDescent="0.3">
      <c r="A1593" s="1"/>
      <c r="B1593" s="58"/>
      <c r="C1593" s="58"/>
      <c r="D1593" s="32"/>
      <c r="E1593" s="33"/>
      <c r="F1593" s="33"/>
      <c r="G1593" s="1"/>
      <c r="H1593" s="34"/>
      <c r="I1593" s="34"/>
      <c r="J1593" s="34"/>
      <c r="K1593" s="34"/>
      <c r="L1593" s="1"/>
    </row>
    <row r="1594" spans="1:12" ht="16.5" x14ac:dyDescent="0.3">
      <c r="A1594" s="151" t="s">
        <v>20</v>
      </c>
      <c r="B1594" s="151"/>
      <c r="C1594" s="151"/>
      <c r="D1594" s="151" t="s">
        <v>27</v>
      </c>
      <c r="E1594" s="151"/>
      <c r="F1594" s="151"/>
      <c r="G1594" s="151"/>
      <c r="I1594" s="151" t="s">
        <v>19</v>
      </c>
      <c r="J1594" s="151"/>
      <c r="K1594" s="151"/>
      <c r="L1594" s="33"/>
    </row>
    <row r="1595" spans="1:12" ht="16.5" x14ac:dyDescent="0.3">
      <c r="A1595" s="404" t="s">
        <v>62</v>
      </c>
      <c r="B1595" s="404"/>
      <c r="C1595" s="404"/>
      <c r="D1595" s="404" t="s">
        <v>87</v>
      </c>
      <c r="E1595" s="404"/>
      <c r="F1595" s="404"/>
      <c r="G1595" s="404"/>
      <c r="I1595" s="404" t="s">
        <v>60</v>
      </c>
      <c r="J1595" s="404"/>
      <c r="K1595" s="404"/>
      <c r="L1595" s="33"/>
    </row>
    <row r="1596" spans="1:12" ht="16.5" x14ac:dyDescent="0.3">
      <c r="A1596" s="157" t="s">
        <v>47</v>
      </c>
      <c r="B1596" s="157"/>
      <c r="C1596" s="157"/>
      <c r="D1596" s="230" t="s">
        <v>83</v>
      </c>
      <c r="E1596" s="230"/>
      <c r="F1596" s="230"/>
      <c r="G1596" s="230"/>
      <c r="H1596" s="69"/>
      <c r="I1596" s="157" t="s">
        <v>28</v>
      </c>
      <c r="J1596" s="157"/>
      <c r="K1596" s="157"/>
      <c r="L1596" s="33"/>
    </row>
    <row r="1597" spans="1:12" x14ac:dyDescent="0.25">
      <c r="D1597" s="230"/>
      <c r="E1597" s="230"/>
      <c r="F1597" s="230"/>
      <c r="G1597" s="230"/>
    </row>
    <row r="1598" spans="1:12" ht="15.75" x14ac:dyDescent="0.25">
      <c r="D1598" s="149"/>
      <c r="E1598" s="149"/>
      <c r="F1598" s="149"/>
      <c r="G1598" s="149"/>
    </row>
    <row r="1599" spans="1:12" ht="16.5" x14ac:dyDescent="0.3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5.75" x14ac:dyDescent="0.25">
      <c r="A1600" s="157" t="s">
        <v>21</v>
      </c>
      <c r="B1600" s="157"/>
      <c r="C1600" s="157"/>
      <c r="D1600" s="157"/>
      <c r="E1600" s="157"/>
      <c r="F1600" s="157"/>
      <c r="G1600" s="157"/>
      <c r="H1600" s="157"/>
      <c r="I1600" s="157"/>
      <c r="J1600" s="157"/>
      <c r="K1600" s="157"/>
      <c r="L1600" s="157"/>
    </row>
    <row r="1601" spans="1:12" ht="15.75" x14ac:dyDescent="0.25">
      <c r="A1601" s="151" t="s">
        <v>0</v>
      </c>
      <c r="B1601" s="151"/>
      <c r="C1601" s="151"/>
      <c r="D1601" s="151"/>
      <c r="E1601" s="151"/>
      <c r="F1601" s="151"/>
      <c r="G1601" s="151"/>
      <c r="H1601" s="151"/>
      <c r="I1601" s="151"/>
      <c r="J1601" s="151"/>
      <c r="K1601" s="151"/>
      <c r="L1601" s="151"/>
    </row>
    <row r="1602" spans="1:12" ht="16.5" x14ac:dyDescent="0.3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</row>
    <row r="1603" spans="1:12" ht="16.5" x14ac:dyDescent="0.3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</row>
    <row r="1604" spans="1:12" ht="16.5" x14ac:dyDescent="0.3">
      <c r="A1604" s="3" t="s">
        <v>1</v>
      </c>
      <c r="B1604" s="183" t="s">
        <v>55</v>
      </c>
      <c r="C1604" s="201"/>
      <c r="D1604" s="201"/>
      <c r="E1604" s="201"/>
      <c r="F1604" s="201"/>
      <c r="G1604" s="184"/>
      <c r="H1604" s="4" t="s">
        <v>2</v>
      </c>
      <c r="I1604" s="5"/>
      <c r="J1604" s="47" t="s">
        <v>54</v>
      </c>
      <c r="K1604" s="5"/>
      <c r="L1604" s="6"/>
    </row>
    <row r="1605" spans="1:12" ht="16.5" x14ac:dyDescent="0.3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</row>
    <row r="1606" spans="1:12" ht="16.5" x14ac:dyDescent="0.3">
      <c r="A1606" s="7" t="s">
        <v>3</v>
      </c>
      <c r="B1606" s="185" t="s">
        <v>31</v>
      </c>
      <c r="C1606" s="186"/>
      <c r="D1606" s="186" t="s">
        <v>31</v>
      </c>
      <c r="E1606" s="187"/>
      <c r="F1606" s="8" t="s">
        <v>4</v>
      </c>
      <c r="G1606" s="185">
        <v>2001</v>
      </c>
      <c r="H1606" s="187"/>
      <c r="I1606" s="7" t="s">
        <v>5</v>
      </c>
      <c r="J1606" s="205" t="s">
        <v>75</v>
      </c>
      <c r="K1606" s="186" t="s">
        <v>32</v>
      </c>
      <c r="L1606" s="187" t="s">
        <v>32</v>
      </c>
    </row>
    <row r="1607" spans="1:12" ht="16.5" x14ac:dyDescent="0.3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</row>
    <row r="1608" spans="1:12" ht="16.5" x14ac:dyDescent="0.3">
      <c r="A1608" s="183" t="s">
        <v>6</v>
      </c>
      <c r="B1608" s="184"/>
      <c r="C1608" s="185" t="s">
        <v>37</v>
      </c>
      <c r="D1608" s="186"/>
      <c r="E1608" s="186"/>
      <c r="F1608" s="186"/>
      <c r="G1608" s="186"/>
      <c r="H1608" s="186"/>
      <c r="I1608" s="186"/>
      <c r="J1608" s="186"/>
      <c r="K1608" s="186"/>
      <c r="L1608" s="187"/>
    </row>
    <row r="1609" spans="1:12" ht="16.5" x14ac:dyDescent="0.3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</row>
    <row r="1610" spans="1:12" ht="16.5" x14ac:dyDescent="0.3">
      <c r="A1610" s="183" t="s">
        <v>7</v>
      </c>
      <c r="B1610" s="184"/>
      <c r="C1610" s="185" t="s">
        <v>62</v>
      </c>
      <c r="D1610" s="186"/>
      <c r="E1610" s="186"/>
      <c r="F1610" s="186"/>
      <c r="G1610" s="186"/>
      <c r="H1610" s="186"/>
      <c r="I1610" s="186"/>
      <c r="J1610" s="186"/>
      <c r="K1610" s="186"/>
      <c r="L1610" s="187"/>
    </row>
    <row r="1611" spans="1:12" ht="17.25" thickBot="1" x14ac:dyDescent="0.3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7.25" thickBot="1" x14ac:dyDescent="0.3">
      <c r="A1612" s="188" t="s">
        <v>8</v>
      </c>
      <c r="B1612" s="190" t="s">
        <v>9</v>
      </c>
      <c r="C1612" s="192" t="s">
        <v>10</v>
      </c>
      <c r="D1612" s="194" t="s">
        <v>11</v>
      </c>
      <c r="E1612" s="195"/>
      <c r="F1612" s="195"/>
      <c r="G1612" s="195"/>
      <c r="H1612" s="195"/>
      <c r="I1612" s="195"/>
      <c r="J1612" s="196"/>
      <c r="K1612" s="197" t="s">
        <v>12</v>
      </c>
      <c r="L1612" s="198"/>
    </row>
    <row r="1613" spans="1:12" ht="17.25" thickBot="1" x14ac:dyDescent="0.35">
      <c r="A1613" s="189"/>
      <c r="B1613" s="191"/>
      <c r="C1613" s="193"/>
      <c r="D1613" s="154" t="s">
        <v>13</v>
      </c>
      <c r="E1613" s="155"/>
      <c r="F1613" s="155"/>
      <c r="G1613" s="156"/>
      <c r="H1613" s="54" t="s">
        <v>14</v>
      </c>
      <c r="I1613" s="54" t="s">
        <v>15</v>
      </c>
      <c r="J1613" s="55" t="s">
        <v>16</v>
      </c>
      <c r="K1613" s="199"/>
      <c r="L1613" s="200"/>
    </row>
    <row r="1614" spans="1:12" ht="16.5" x14ac:dyDescent="0.3">
      <c r="A1614" s="48">
        <v>45873</v>
      </c>
      <c r="B1614" s="12" t="s">
        <v>299</v>
      </c>
      <c r="C1614" s="49"/>
      <c r="D1614" s="351" t="s">
        <v>300</v>
      </c>
      <c r="E1614" s="170"/>
      <c r="F1614" s="170"/>
      <c r="G1614" s="171"/>
      <c r="H1614" s="12">
        <v>1</v>
      </c>
      <c r="I1614" s="36">
        <v>13500</v>
      </c>
      <c r="J1614" s="40">
        <f t="shared" ref="J1614:J1624" si="22">(I1614*H1614)*1.16</f>
        <v>15659.999999999998</v>
      </c>
      <c r="K1614" s="179"/>
      <c r="L1614" s="180"/>
    </row>
    <row r="1615" spans="1:12" ht="16.5" x14ac:dyDescent="0.3">
      <c r="A1615" s="13"/>
      <c r="B1615" s="14"/>
      <c r="C1615" s="15"/>
      <c r="D1615" s="354" t="s">
        <v>301</v>
      </c>
      <c r="E1615" s="152"/>
      <c r="F1615" s="152"/>
      <c r="G1615" s="153"/>
      <c r="H1615" s="16">
        <v>1</v>
      </c>
      <c r="I1615" s="37">
        <v>670</v>
      </c>
      <c r="J1615" s="40">
        <f t="shared" si="22"/>
        <v>777.19999999999993</v>
      </c>
      <c r="K1615" s="17"/>
      <c r="L1615" s="18"/>
    </row>
    <row r="1616" spans="1:12" ht="16.5" x14ac:dyDescent="0.3">
      <c r="A1616" s="13"/>
      <c r="B1616" s="14"/>
      <c r="C1616" s="15"/>
      <c r="D1616" s="354" t="s">
        <v>302</v>
      </c>
      <c r="E1616" s="152"/>
      <c r="F1616" s="152"/>
      <c r="G1616" s="153"/>
      <c r="H1616" s="16">
        <v>3</v>
      </c>
      <c r="I1616" s="37">
        <v>360</v>
      </c>
      <c r="J1616" s="40">
        <f t="shared" si="22"/>
        <v>1252.8</v>
      </c>
      <c r="K1616" s="17"/>
      <c r="L1616" s="18"/>
    </row>
    <row r="1617" spans="1:12" ht="16.5" x14ac:dyDescent="0.3">
      <c r="A1617" s="13"/>
      <c r="B1617" s="14"/>
      <c r="C1617" s="15"/>
      <c r="D1617" s="354"/>
      <c r="E1617" s="152"/>
      <c r="F1617" s="152"/>
      <c r="G1617" s="153"/>
      <c r="H1617" s="16"/>
      <c r="I1617" s="37">
        <v>0</v>
      </c>
      <c r="J1617" s="40">
        <f t="shared" si="22"/>
        <v>0</v>
      </c>
      <c r="K1617" s="17"/>
      <c r="L1617" s="18"/>
    </row>
    <row r="1618" spans="1:12" ht="16.5" x14ac:dyDescent="0.3">
      <c r="A1618" s="13"/>
      <c r="B1618" s="14"/>
      <c r="C1618" s="15"/>
      <c r="D1618" s="354"/>
      <c r="E1618" s="152"/>
      <c r="F1618" s="152"/>
      <c r="G1618" s="153"/>
      <c r="H1618" s="16"/>
      <c r="I1618" s="37">
        <v>0</v>
      </c>
      <c r="J1618" s="40">
        <f t="shared" si="22"/>
        <v>0</v>
      </c>
      <c r="K1618" s="17"/>
      <c r="L1618" s="18"/>
    </row>
    <row r="1619" spans="1:12" ht="16.5" x14ac:dyDescent="0.3">
      <c r="A1619" s="13"/>
      <c r="B1619" s="14"/>
      <c r="C1619" s="15"/>
      <c r="D1619" s="354"/>
      <c r="E1619" s="152"/>
      <c r="F1619" s="152"/>
      <c r="G1619" s="153"/>
      <c r="H1619" s="16"/>
      <c r="I1619" s="37">
        <v>0</v>
      </c>
      <c r="J1619" s="40">
        <f t="shared" si="22"/>
        <v>0</v>
      </c>
      <c r="K1619" s="17"/>
      <c r="L1619" s="18"/>
    </row>
    <row r="1620" spans="1:12" ht="16.5" x14ac:dyDescent="0.3">
      <c r="A1620" s="13"/>
      <c r="B1620" s="14"/>
      <c r="C1620" s="15"/>
      <c r="D1620" s="354"/>
      <c r="E1620" s="152"/>
      <c r="F1620" s="152"/>
      <c r="G1620" s="153"/>
      <c r="H1620" s="16"/>
      <c r="I1620" s="37">
        <v>0</v>
      </c>
      <c r="J1620" s="40">
        <f t="shared" si="22"/>
        <v>0</v>
      </c>
      <c r="K1620" s="17"/>
      <c r="L1620" s="18"/>
    </row>
    <row r="1621" spans="1:12" ht="16.5" x14ac:dyDescent="0.3">
      <c r="A1621" s="13"/>
      <c r="B1621" s="14"/>
      <c r="C1621" s="15"/>
      <c r="D1621" s="354"/>
      <c r="E1621" s="152"/>
      <c r="F1621" s="152"/>
      <c r="G1621" s="153"/>
      <c r="H1621" s="16"/>
      <c r="I1621" s="37">
        <v>0</v>
      </c>
      <c r="J1621" s="40">
        <f t="shared" si="22"/>
        <v>0</v>
      </c>
      <c r="K1621" s="17"/>
      <c r="L1621" s="18"/>
    </row>
    <row r="1622" spans="1:12" ht="16.5" x14ac:dyDescent="0.3">
      <c r="A1622" s="13"/>
      <c r="B1622" s="14"/>
      <c r="C1622" s="15"/>
      <c r="D1622" s="354"/>
      <c r="E1622" s="152"/>
      <c r="F1622" s="152"/>
      <c r="G1622" s="153"/>
      <c r="H1622" s="16"/>
      <c r="I1622" s="37">
        <v>0</v>
      </c>
      <c r="J1622" s="40">
        <f t="shared" si="22"/>
        <v>0</v>
      </c>
      <c r="K1622" s="17"/>
      <c r="L1622" s="18"/>
    </row>
    <row r="1623" spans="1:12" ht="16.5" x14ac:dyDescent="0.3">
      <c r="A1623" s="13"/>
      <c r="B1623" s="14"/>
      <c r="C1623" s="15"/>
      <c r="D1623" s="354"/>
      <c r="E1623" s="152"/>
      <c r="F1623" s="152"/>
      <c r="G1623" s="153"/>
      <c r="H1623" s="16"/>
      <c r="I1623" s="37">
        <v>0</v>
      </c>
      <c r="J1623" s="40">
        <f t="shared" si="22"/>
        <v>0</v>
      </c>
      <c r="K1623" s="17"/>
      <c r="L1623" s="18"/>
    </row>
    <row r="1624" spans="1:12" ht="17.25" thickBot="1" x14ac:dyDescent="0.35">
      <c r="A1624" s="13"/>
      <c r="B1624" s="14"/>
      <c r="C1624" s="15"/>
      <c r="D1624" s="354"/>
      <c r="E1624" s="152"/>
      <c r="F1624" s="152"/>
      <c r="G1624" s="153"/>
      <c r="H1624" s="16"/>
      <c r="I1624" s="37">
        <v>0</v>
      </c>
      <c r="J1624" s="40">
        <f t="shared" si="22"/>
        <v>0</v>
      </c>
      <c r="K1624" s="17"/>
      <c r="L1624" s="18"/>
    </row>
    <row r="1625" spans="1:12" ht="17.25" thickBot="1" x14ac:dyDescent="0.35">
      <c r="A1625" s="13"/>
      <c r="B1625" s="14"/>
      <c r="C1625" s="15"/>
      <c r="D1625" s="282" t="s">
        <v>17</v>
      </c>
      <c r="E1625" s="283"/>
      <c r="F1625" s="283"/>
      <c r="G1625" s="284"/>
      <c r="H1625" s="20"/>
      <c r="I1625" s="39"/>
      <c r="J1625" s="43"/>
      <c r="K1625" s="45"/>
      <c r="L1625" s="46"/>
    </row>
    <row r="1626" spans="1:12" ht="16.5" x14ac:dyDescent="0.3">
      <c r="A1626" s="56"/>
      <c r="B1626" s="16"/>
      <c r="C1626" s="57"/>
      <c r="D1626" s="401" t="s">
        <v>303</v>
      </c>
      <c r="E1626" s="402"/>
      <c r="F1626" s="402"/>
      <c r="G1626" s="403"/>
      <c r="H1626" s="12">
        <v>1</v>
      </c>
      <c r="I1626" s="36">
        <v>2000</v>
      </c>
      <c r="J1626" s="40">
        <f>(I1626*H1626)*1.16</f>
        <v>2320</v>
      </c>
      <c r="K1626" s="179"/>
      <c r="L1626" s="180"/>
    </row>
    <row r="1627" spans="1:12" ht="17.25" thickBot="1" x14ac:dyDescent="0.35">
      <c r="A1627" s="133"/>
      <c r="B1627" s="19"/>
      <c r="C1627" s="132"/>
      <c r="D1627" s="398" t="s">
        <v>304</v>
      </c>
      <c r="E1627" s="399"/>
      <c r="F1627" s="399"/>
      <c r="G1627" s="400"/>
      <c r="H1627" s="50"/>
      <c r="I1627" s="51">
        <v>0</v>
      </c>
      <c r="J1627" s="40">
        <f>(I1627*H1627)*1.16</f>
        <v>0</v>
      </c>
      <c r="K1627" s="135"/>
      <c r="L1627" s="136"/>
    </row>
    <row r="1628" spans="1:12" ht="17.25" thickBot="1" x14ac:dyDescent="0.35">
      <c r="A1628" s="133"/>
      <c r="B1628" s="19"/>
      <c r="C1628" s="132"/>
      <c r="D1628" s="282" t="s">
        <v>254</v>
      </c>
      <c r="E1628" s="283"/>
      <c r="F1628" s="283"/>
      <c r="G1628" s="284"/>
      <c r="H1628" s="20"/>
      <c r="I1628" s="39"/>
      <c r="J1628" s="42"/>
      <c r="K1628" s="135"/>
      <c r="L1628" s="136"/>
    </row>
    <row r="1629" spans="1:12" ht="17.25" thickBot="1" x14ac:dyDescent="0.35">
      <c r="A1629" s="21"/>
      <c r="B1629" s="22"/>
      <c r="C1629" s="23"/>
      <c r="D1629" s="279" t="s">
        <v>255</v>
      </c>
      <c r="E1629" s="280"/>
      <c r="F1629" s="280"/>
      <c r="G1629" s="281"/>
      <c r="H1629" s="19">
        <v>1</v>
      </c>
      <c r="I1629" s="38">
        <v>215.63</v>
      </c>
      <c r="J1629" s="41">
        <f>H1629*I1629</f>
        <v>215.63</v>
      </c>
      <c r="K1629" s="24"/>
      <c r="L1629" s="25"/>
    </row>
    <row r="1630" spans="1:12" ht="17.25" thickBot="1" x14ac:dyDescent="0.35">
      <c r="A1630" s="26" t="s">
        <v>18</v>
      </c>
      <c r="B1630" s="27"/>
      <c r="C1630" s="28"/>
      <c r="D1630" s="158"/>
      <c r="E1630" s="159"/>
      <c r="F1630" s="159"/>
      <c r="G1630" s="160"/>
      <c r="H1630" s="29"/>
      <c r="I1630" s="29"/>
      <c r="J1630" s="44">
        <f>SUM(J1612:J1627)-J1629</f>
        <v>19794.369999999995</v>
      </c>
      <c r="K1630" s="30"/>
      <c r="L1630" s="31"/>
    </row>
    <row r="1631" spans="1:12" ht="16.5" x14ac:dyDescent="0.3">
      <c r="A1631" s="1"/>
      <c r="B1631" s="161"/>
      <c r="C1631" s="161"/>
      <c r="D1631" s="32"/>
      <c r="E1631" s="33"/>
      <c r="F1631" s="33"/>
      <c r="G1631" s="1"/>
      <c r="H1631" s="34"/>
      <c r="I1631" s="34"/>
      <c r="J1631" s="34"/>
      <c r="K1631" s="34"/>
      <c r="L1631" s="1"/>
    </row>
    <row r="1632" spans="1:12" ht="16.5" x14ac:dyDescent="0.3">
      <c r="A1632" s="1"/>
      <c r="B1632" s="58"/>
      <c r="C1632" s="58"/>
      <c r="D1632" s="32"/>
      <c r="E1632" s="33"/>
      <c r="F1632" s="33"/>
      <c r="G1632" s="1"/>
      <c r="H1632" s="34"/>
      <c r="I1632" s="34"/>
      <c r="J1632" s="34"/>
      <c r="K1632" s="34"/>
      <c r="L1632" s="1"/>
    </row>
    <row r="1633" spans="1:12" ht="16.5" x14ac:dyDescent="0.3">
      <c r="A1633" s="151" t="s">
        <v>20</v>
      </c>
      <c r="B1633" s="151"/>
      <c r="C1633" s="151"/>
      <c r="D1633" s="151" t="s">
        <v>27</v>
      </c>
      <c r="E1633" s="151"/>
      <c r="F1633" s="151"/>
      <c r="G1633" s="151"/>
      <c r="I1633" s="151" t="s">
        <v>19</v>
      </c>
      <c r="J1633" s="151"/>
      <c r="K1633" s="151"/>
      <c r="L1633" s="33"/>
    </row>
    <row r="1634" spans="1:12" ht="16.5" x14ac:dyDescent="0.3">
      <c r="A1634" s="404" t="s">
        <v>62</v>
      </c>
      <c r="B1634" s="404"/>
      <c r="C1634" s="404"/>
      <c r="D1634" s="404" t="s">
        <v>87</v>
      </c>
      <c r="E1634" s="404"/>
      <c r="F1634" s="404"/>
      <c r="G1634" s="404"/>
      <c r="I1634" s="404" t="s">
        <v>60</v>
      </c>
      <c r="J1634" s="404"/>
      <c r="K1634" s="404"/>
      <c r="L1634" s="33"/>
    </row>
    <row r="1635" spans="1:12" ht="16.5" x14ac:dyDescent="0.3">
      <c r="A1635" s="157" t="s">
        <v>47</v>
      </c>
      <c r="B1635" s="157"/>
      <c r="C1635" s="157"/>
      <c r="D1635" s="230" t="s">
        <v>83</v>
      </c>
      <c r="E1635" s="230"/>
      <c r="F1635" s="230"/>
      <c r="G1635" s="230"/>
      <c r="H1635" s="69"/>
      <c r="I1635" s="157" t="s">
        <v>28</v>
      </c>
      <c r="J1635" s="157"/>
      <c r="K1635" s="157"/>
      <c r="L1635" s="33"/>
    </row>
    <row r="1636" spans="1:12" x14ac:dyDescent="0.25">
      <c r="D1636" s="230"/>
      <c r="E1636" s="230"/>
      <c r="F1636" s="230"/>
      <c r="G1636" s="230"/>
    </row>
    <row r="1640" spans="1:12" ht="16.5" x14ac:dyDescent="0.3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5.75" x14ac:dyDescent="0.25">
      <c r="A1641" s="157" t="s">
        <v>21</v>
      </c>
      <c r="B1641" s="157"/>
      <c r="C1641" s="157"/>
      <c r="D1641" s="157"/>
      <c r="E1641" s="157"/>
      <c r="F1641" s="157"/>
      <c r="G1641" s="157"/>
      <c r="H1641" s="157"/>
      <c r="I1641" s="157"/>
      <c r="J1641" s="157"/>
      <c r="K1641" s="157"/>
      <c r="L1641" s="157"/>
    </row>
    <row r="1642" spans="1:12" ht="15.75" x14ac:dyDescent="0.25">
      <c r="A1642" s="151" t="s">
        <v>0</v>
      </c>
      <c r="B1642" s="151"/>
      <c r="C1642" s="151"/>
      <c r="D1642" s="151"/>
      <c r="E1642" s="151"/>
      <c r="F1642" s="151"/>
      <c r="G1642" s="151"/>
      <c r="H1642" s="151"/>
      <c r="I1642" s="151"/>
      <c r="J1642" s="151"/>
      <c r="K1642" s="151"/>
      <c r="L1642" s="151"/>
    </row>
    <row r="1643" spans="1:12" ht="16.5" x14ac:dyDescent="0.3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</row>
    <row r="1644" spans="1:12" ht="16.5" x14ac:dyDescent="0.3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</row>
    <row r="1645" spans="1:12" ht="16.5" x14ac:dyDescent="0.3">
      <c r="A1645" s="3" t="s">
        <v>1</v>
      </c>
      <c r="B1645" s="183" t="s">
        <v>30</v>
      </c>
      <c r="C1645" s="201"/>
      <c r="D1645" s="201"/>
      <c r="E1645" s="201"/>
      <c r="F1645" s="201"/>
      <c r="G1645" s="184"/>
      <c r="H1645" s="4" t="s">
        <v>2</v>
      </c>
      <c r="I1645" s="5"/>
      <c r="J1645" s="47" t="s">
        <v>23</v>
      </c>
      <c r="K1645" s="5"/>
      <c r="L1645" s="6"/>
    </row>
    <row r="1646" spans="1:12" ht="16.5" x14ac:dyDescent="0.3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</row>
    <row r="1647" spans="1:12" ht="16.5" x14ac:dyDescent="0.3">
      <c r="A1647" s="7" t="s">
        <v>3</v>
      </c>
      <c r="B1647" s="185" t="s">
        <v>31</v>
      </c>
      <c r="C1647" s="186"/>
      <c r="D1647" s="186" t="s">
        <v>31</v>
      </c>
      <c r="E1647" s="187"/>
      <c r="F1647" s="8" t="s">
        <v>4</v>
      </c>
      <c r="G1647" s="185">
        <v>2001</v>
      </c>
      <c r="H1647" s="187"/>
      <c r="I1647" s="7" t="s">
        <v>5</v>
      </c>
      <c r="J1647" s="205" t="s">
        <v>80</v>
      </c>
      <c r="K1647" s="186" t="s">
        <v>32</v>
      </c>
      <c r="L1647" s="187" t="s">
        <v>32</v>
      </c>
    </row>
    <row r="1648" spans="1:12" ht="16.5" x14ac:dyDescent="0.3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</row>
    <row r="1649" spans="1:12" ht="16.5" x14ac:dyDescent="0.3">
      <c r="A1649" s="183" t="s">
        <v>6</v>
      </c>
      <c r="B1649" s="184"/>
      <c r="C1649" s="185" t="s">
        <v>33</v>
      </c>
      <c r="D1649" s="186"/>
      <c r="E1649" s="186"/>
      <c r="F1649" s="186"/>
      <c r="G1649" s="186"/>
      <c r="H1649" s="186"/>
      <c r="I1649" s="186"/>
      <c r="J1649" s="186"/>
      <c r="K1649" s="186"/>
      <c r="L1649" s="187"/>
    </row>
    <row r="1650" spans="1:12" ht="16.5" x14ac:dyDescent="0.3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</row>
    <row r="1651" spans="1:12" ht="16.5" x14ac:dyDescent="0.3">
      <c r="A1651" s="183" t="s">
        <v>7</v>
      </c>
      <c r="B1651" s="184"/>
      <c r="C1651" s="185" t="s">
        <v>76</v>
      </c>
      <c r="D1651" s="186"/>
      <c r="E1651" s="186"/>
      <c r="F1651" s="186"/>
      <c r="G1651" s="186"/>
      <c r="H1651" s="186"/>
      <c r="I1651" s="186"/>
      <c r="J1651" s="186"/>
      <c r="K1651" s="186"/>
      <c r="L1651" s="187"/>
    </row>
    <row r="1652" spans="1:12" ht="17.25" thickBot="1" x14ac:dyDescent="0.3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7.25" thickBot="1" x14ac:dyDescent="0.3">
      <c r="A1653" s="188" t="s">
        <v>8</v>
      </c>
      <c r="B1653" s="190" t="s">
        <v>9</v>
      </c>
      <c r="C1653" s="192" t="s">
        <v>10</v>
      </c>
      <c r="D1653" s="194" t="s">
        <v>11</v>
      </c>
      <c r="E1653" s="195"/>
      <c r="F1653" s="195"/>
      <c r="G1653" s="195"/>
      <c r="H1653" s="195"/>
      <c r="I1653" s="195"/>
      <c r="J1653" s="196"/>
      <c r="K1653" s="197" t="s">
        <v>12</v>
      </c>
      <c r="L1653" s="198"/>
    </row>
    <row r="1654" spans="1:12" ht="17.25" thickBot="1" x14ac:dyDescent="0.35">
      <c r="A1654" s="189"/>
      <c r="B1654" s="191"/>
      <c r="C1654" s="193"/>
      <c r="D1654" s="154" t="s">
        <v>13</v>
      </c>
      <c r="E1654" s="155"/>
      <c r="F1654" s="155"/>
      <c r="G1654" s="156"/>
      <c r="H1654" s="54" t="s">
        <v>14</v>
      </c>
      <c r="I1654" s="54" t="s">
        <v>15</v>
      </c>
      <c r="J1654" s="55" t="s">
        <v>16</v>
      </c>
      <c r="K1654" s="199"/>
      <c r="L1654" s="200"/>
    </row>
    <row r="1655" spans="1:12" ht="16.5" x14ac:dyDescent="0.3">
      <c r="A1655" s="48">
        <v>45849</v>
      </c>
      <c r="B1655" s="12" t="s">
        <v>249</v>
      </c>
      <c r="C1655" s="49"/>
      <c r="D1655" s="351" t="s">
        <v>250</v>
      </c>
      <c r="E1655" s="170"/>
      <c r="F1655" s="170"/>
      <c r="G1655" s="171"/>
      <c r="H1655" s="12">
        <v>1</v>
      </c>
      <c r="I1655" s="36">
        <v>2150</v>
      </c>
      <c r="J1655" s="40">
        <f>(I1655*H1655)*1.16</f>
        <v>2494</v>
      </c>
      <c r="K1655" s="179"/>
      <c r="L1655" s="180"/>
    </row>
    <row r="1656" spans="1:12" ht="16.5" x14ac:dyDescent="0.3">
      <c r="A1656" s="13"/>
      <c r="B1656" s="14"/>
      <c r="C1656" s="15"/>
      <c r="D1656" s="354" t="s">
        <v>251</v>
      </c>
      <c r="E1656" s="152"/>
      <c r="F1656" s="152"/>
      <c r="G1656" s="153"/>
      <c r="H1656" s="16">
        <v>1</v>
      </c>
      <c r="I1656" s="37">
        <v>190</v>
      </c>
      <c r="J1656" s="40">
        <f>(I1656*H1656)*1.16</f>
        <v>220.39999999999998</v>
      </c>
      <c r="K1656" s="17"/>
      <c r="L1656" s="18"/>
    </row>
    <row r="1657" spans="1:12" ht="17.25" thickBot="1" x14ac:dyDescent="0.35">
      <c r="A1657" s="13"/>
      <c r="B1657" s="14"/>
      <c r="C1657" s="15"/>
      <c r="D1657" s="354"/>
      <c r="E1657" s="152"/>
      <c r="F1657" s="152"/>
      <c r="G1657" s="153"/>
      <c r="H1657" s="50"/>
      <c r="I1657" s="51"/>
      <c r="J1657" s="40">
        <f>(I1657*H1657)*1.16</f>
        <v>0</v>
      </c>
      <c r="K1657" s="52"/>
      <c r="L1657" s="53"/>
    </row>
    <row r="1658" spans="1:12" ht="17.25" thickBot="1" x14ac:dyDescent="0.35">
      <c r="A1658" s="13"/>
      <c r="B1658" s="14"/>
      <c r="C1658" s="15"/>
      <c r="D1658" s="282" t="s">
        <v>17</v>
      </c>
      <c r="E1658" s="283"/>
      <c r="F1658" s="283"/>
      <c r="G1658" s="284"/>
      <c r="H1658" s="20"/>
      <c r="I1658" s="39"/>
      <c r="J1658" s="43"/>
      <c r="K1658" s="45"/>
      <c r="L1658" s="46"/>
    </row>
    <row r="1659" spans="1:12" ht="16.5" x14ac:dyDescent="0.3">
      <c r="A1659" s="56"/>
      <c r="B1659" s="16"/>
      <c r="C1659" s="57"/>
      <c r="D1659" s="274" t="s">
        <v>252</v>
      </c>
      <c r="E1659" s="177"/>
      <c r="F1659" s="177"/>
      <c r="G1659" s="178"/>
      <c r="H1659" s="12">
        <v>1</v>
      </c>
      <c r="I1659" s="36">
        <v>1100</v>
      </c>
      <c r="J1659" s="40">
        <f>(I1659*H1659)*1.16</f>
        <v>1276</v>
      </c>
      <c r="K1659" s="179"/>
      <c r="L1659" s="180"/>
    </row>
    <row r="1660" spans="1:12" ht="17.25" thickBot="1" x14ac:dyDescent="0.35">
      <c r="A1660" s="13"/>
      <c r="B1660" s="14"/>
      <c r="C1660" s="15"/>
      <c r="D1660" s="287" t="s">
        <v>253</v>
      </c>
      <c r="E1660" s="213"/>
      <c r="F1660" s="213"/>
      <c r="G1660" s="214"/>
      <c r="H1660" s="16">
        <v>1</v>
      </c>
      <c r="I1660" s="37">
        <v>1200</v>
      </c>
      <c r="J1660" s="40">
        <f>(I1660*H1660)*1.16</f>
        <v>1392</v>
      </c>
      <c r="K1660" s="17"/>
      <c r="L1660" s="18"/>
    </row>
    <row r="1661" spans="1:12" ht="17.25" thickBot="1" x14ac:dyDescent="0.35">
      <c r="A1661" s="13"/>
      <c r="B1661" s="14"/>
      <c r="C1661" s="15"/>
      <c r="D1661" s="282" t="s">
        <v>254</v>
      </c>
      <c r="E1661" s="283"/>
      <c r="F1661" s="283"/>
      <c r="G1661" s="284"/>
      <c r="H1661" s="20"/>
      <c r="I1661" s="39"/>
      <c r="J1661" s="43"/>
      <c r="K1661" s="45"/>
      <c r="L1661" s="46"/>
    </row>
    <row r="1662" spans="1:12" ht="17.25" thickBot="1" x14ac:dyDescent="0.35">
      <c r="A1662" s="13"/>
      <c r="B1662" s="14"/>
      <c r="C1662" s="15"/>
      <c r="D1662" s="279" t="s">
        <v>255</v>
      </c>
      <c r="E1662" s="280"/>
      <c r="F1662" s="280"/>
      <c r="G1662" s="281"/>
      <c r="H1662" s="16">
        <v>1</v>
      </c>
      <c r="I1662" s="37">
        <v>58.01</v>
      </c>
      <c r="J1662" s="40">
        <f>(I1662*H1662)</f>
        <v>58.01</v>
      </c>
      <c r="K1662" s="17"/>
      <c r="L1662" s="18"/>
    </row>
    <row r="1663" spans="1:12" ht="17.25" thickBot="1" x14ac:dyDescent="0.35">
      <c r="A1663" s="26" t="s">
        <v>18</v>
      </c>
      <c r="B1663" s="27"/>
      <c r="C1663" s="28"/>
      <c r="D1663" s="158"/>
      <c r="E1663" s="159"/>
      <c r="F1663" s="159"/>
      <c r="G1663" s="160"/>
      <c r="H1663" s="29"/>
      <c r="I1663" s="29"/>
      <c r="J1663" s="44">
        <f>SUM(J1655:J1660)-J1662</f>
        <v>5324.3899999999994</v>
      </c>
      <c r="K1663" s="30"/>
      <c r="L1663" s="31"/>
    </row>
    <row r="1664" spans="1:12" ht="16.5" x14ac:dyDescent="0.3">
      <c r="A1664" s="1"/>
      <c r="B1664" s="161"/>
      <c r="C1664" s="161"/>
      <c r="D1664" s="32"/>
      <c r="E1664" s="33"/>
      <c r="F1664" s="33"/>
      <c r="G1664" s="1"/>
      <c r="H1664" s="34"/>
      <c r="I1664" s="34"/>
      <c r="J1664" s="34"/>
      <c r="K1664" s="34"/>
      <c r="L1664" s="1"/>
    </row>
    <row r="1665" spans="1:12" ht="16.5" x14ac:dyDescent="0.3">
      <c r="A1665" s="151" t="s">
        <v>20</v>
      </c>
      <c r="B1665" s="151"/>
      <c r="C1665" s="151"/>
      <c r="D1665" s="151" t="s">
        <v>27</v>
      </c>
      <c r="E1665" s="151"/>
      <c r="F1665" s="151"/>
      <c r="G1665" s="151"/>
      <c r="I1665" s="151" t="s">
        <v>19</v>
      </c>
      <c r="J1665" s="151"/>
      <c r="K1665" s="151"/>
      <c r="L1665" s="33"/>
    </row>
    <row r="1666" spans="1:12" ht="16.5" x14ac:dyDescent="0.3">
      <c r="A1666" s="174" t="s">
        <v>62</v>
      </c>
      <c r="B1666" s="174"/>
      <c r="C1666" s="174"/>
      <c r="D1666" s="174" t="s">
        <v>87</v>
      </c>
      <c r="E1666" s="174"/>
      <c r="F1666" s="174"/>
      <c r="G1666" s="174"/>
      <c r="I1666" s="174" t="s">
        <v>60</v>
      </c>
      <c r="J1666" s="174"/>
      <c r="K1666" s="174"/>
      <c r="L1666" s="33"/>
    </row>
    <row r="1667" spans="1:12" ht="16.5" x14ac:dyDescent="0.3">
      <c r="A1667" s="157" t="s">
        <v>47</v>
      </c>
      <c r="B1667" s="157"/>
      <c r="C1667" s="157"/>
      <c r="D1667" s="230" t="s">
        <v>83</v>
      </c>
      <c r="E1667" s="230"/>
      <c r="F1667" s="230"/>
      <c r="G1667" s="230"/>
      <c r="H1667" s="69"/>
      <c r="I1667" s="157" t="s">
        <v>28</v>
      </c>
      <c r="J1667" s="157"/>
      <c r="K1667" s="157"/>
      <c r="L1667" s="33"/>
    </row>
    <row r="1668" spans="1:12" x14ac:dyDescent="0.25">
      <c r="D1668" s="230"/>
      <c r="E1668" s="230"/>
      <c r="F1668" s="230"/>
      <c r="G1668" s="230"/>
    </row>
    <row r="1674" spans="1:12" ht="16.5" x14ac:dyDescent="0.3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5.75" x14ac:dyDescent="0.25">
      <c r="A1675" s="157" t="s">
        <v>21</v>
      </c>
      <c r="B1675" s="157"/>
      <c r="C1675" s="157"/>
      <c r="D1675" s="157"/>
      <c r="E1675" s="157"/>
      <c r="F1675" s="157"/>
      <c r="G1675" s="157"/>
      <c r="H1675" s="157"/>
      <c r="I1675" s="157"/>
      <c r="J1675" s="157"/>
      <c r="K1675" s="157"/>
      <c r="L1675" s="157"/>
    </row>
    <row r="1676" spans="1:12" ht="15.75" x14ac:dyDescent="0.25">
      <c r="A1676" s="151" t="s">
        <v>0</v>
      </c>
      <c r="B1676" s="151"/>
      <c r="C1676" s="151"/>
      <c r="D1676" s="151"/>
      <c r="E1676" s="151"/>
      <c r="F1676" s="151"/>
      <c r="G1676" s="151"/>
      <c r="H1676" s="151"/>
      <c r="I1676" s="151"/>
      <c r="J1676" s="151"/>
      <c r="K1676" s="151"/>
      <c r="L1676" s="151"/>
    </row>
    <row r="1677" spans="1:12" ht="16.5" x14ac:dyDescent="0.3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</row>
    <row r="1678" spans="1:12" ht="16.5" x14ac:dyDescent="0.3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</row>
    <row r="1679" spans="1:12" ht="16.5" x14ac:dyDescent="0.3">
      <c r="A1679" s="3" t="s">
        <v>1</v>
      </c>
      <c r="B1679" s="183" t="s">
        <v>30</v>
      </c>
      <c r="C1679" s="201"/>
      <c r="D1679" s="201"/>
      <c r="E1679" s="201"/>
      <c r="F1679" s="201"/>
      <c r="G1679" s="184"/>
      <c r="H1679" s="4" t="s">
        <v>2</v>
      </c>
      <c r="I1679" s="5"/>
      <c r="J1679" s="47" t="s">
        <v>23</v>
      </c>
      <c r="K1679" s="5"/>
      <c r="L1679" s="6"/>
    </row>
    <row r="1680" spans="1:12" ht="16.5" x14ac:dyDescent="0.3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</row>
    <row r="1681" spans="1:12" ht="16.5" x14ac:dyDescent="0.3">
      <c r="A1681" s="7" t="s">
        <v>3</v>
      </c>
      <c r="B1681" s="185" t="s">
        <v>31</v>
      </c>
      <c r="C1681" s="186"/>
      <c r="D1681" s="186" t="s">
        <v>31</v>
      </c>
      <c r="E1681" s="187"/>
      <c r="F1681" s="8" t="s">
        <v>4</v>
      </c>
      <c r="G1681" s="185">
        <v>2001</v>
      </c>
      <c r="H1681" s="187"/>
      <c r="I1681" s="7" t="s">
        <v>5</v>
      </c>
      <c r="J1681" s="205" t="s">
        <v>80</v>
      </c>
      <c r="K1681" s="186" t="s">
        <v>32</v>
      </c>
      <c r="L1681" s="187" t="s">
        <v>32</v>
      </c>
    </row>
    <row r="1682" spans="1:12" ht="16.5" x14ac:dyDescent="0.3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</row>
    <row r="1683" spans="1:12" ht="16.5" x14ac:dyDescent="0.3">
      <c r="A1683" s="183" t="s">
        <v>6</v>
      </c>
      <c r="B1683" s="184"/>
      <c r="C1683" s="185" t="s">
        <v>33</v>
      </c>
      <c r="D1683" s="186"/>
      <c r="E1683" s="186"/>
      <c r="F1683" s="186"/>
      <c r="G1683" s="186"/>
      <c r="H1683" s="186"/>
      <c r="I1683" s="186"/>
      <c r="J1683" s="186"/>
      <c r="K1683" s="186"/>
      <c r="L1683" s="187"/>
    </row>
    <row r="1684" spans="1:12" ht="16.5" x14ac:dyDescent="0.3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</row>
    <row r="1685" spans="1:12" ht="16.5" x14ac:dyDescent="0.3">
      <c r="A1685" s="183" t="s">
        <v>7</v>
      </c>
      <c r="B1685" s="184"/>
      <c r="C1685" s="185" t="s">
        <v>76</v>
      </c>
      <c r="D1685" s="186"/>
      <c r="E1685" s="186"/>
      <c r="F1685" s="186"/>
      <c r="G1685" s="186"/>
      <c r="H1685" s="186"/>
      <c r="I1685" s="186"/>
      <c r="J1685" s="186"/>
      <c r="K1685" s="186"/>
      <c r="L1685" s="187"/>
    </row>
    <row r="1686" spans="1:12" ht="17.25" thickBot="1" x14ac:dyDescent="0.3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7.25" thickBot="1" x14ac:dyDescent="0.3">
      <c r="A1687" s="188" t="s">
        <v>8</v>
      </c>
      <c r="B1687" s="190" t="s">
        <v>9</v>
      </c>
      <c r="C1687" s="192" t="s">
        <v>10</v>
      </c>
      <c r="D1687" s="194" t="s">
        <v>11</v>
      </c>
      <c r="E1687" s="195"/>
      <c r="F1687" s="195"/>
      <c r="G1687" s="195"/>
      <c r="H1687" s="195"/>
      <c r="I1687" s="195"/>
      <c r="J1687" s="196"/>
      <c r="K1687" s="197" t="s">
        <v>12</v>
      </c>
      <c r="L1687" s="198"/>
    </row>
    <row r="1688" spans="1:12" ht="17.25" thickBot="1" x14ac:dyDescent="0.35">
      <c r="A1688" s="189"/>
      <c r="B1688" s="191"/>
      <c r="C1688" s="193"/>
      <c r="D1688" s="154" t="s">
        <v>13</v>
      </c>
      <c r="E1688" s="155"/>
      <c r="F1688" s="155"/>
      <c r="G1688" s="156"/>
      <c r="H1688" s="54" t="s">
        <v>14</v>
      </c>
      <c r="I1688" s="54" t="s">
        <v>15</v>
      </c>
      <c r="J1688" s="55" t="s">
        <v>16</v>
      </c>
      <c r="K1688" s="199"/>
      <c r="L1688" s="200"/>
    </row>
    <row r="1689" spans="1:12" ht="16.5" x14ac:dyDescent="0.3">
      <c r="A1689" s="48">
        <v>45854</v>
      </c>
      <c r="B1689" s="12" t="s">
        <v>270</v>
      </c>
      <c r="C1689" s="49"/>
      <c r="D1689" s="351" t="s">
        <v>256</v>
      </c>
      <c r="E1689" s="170"/>
      <c r="F1689" s="170"/>
      <c r="G1689" s="171"/>
      <c r="H1689" s="12">
        <v>1</v>
      </c>
      <c r="I1689" s="36">
        <v>650</v>
      </c>
      <c r="J1689" s="40">
        <f t="shared" ref="J1689:J1701" si="23">(I1689*H1689)*1.16</f>
        <v>754</v>
      </c>
      <c r="K1689" s="179"/>
      <c r="L1689" s="180"/>
    </row>
    <row r="1690" spans="1:12" ht="16.5" x14ac:dyDescent="0.3">
      <c r="A1690" s="48"/>
      <c r="B1690" s="12"/>
      <c r="C1690" s="49"/>
      <c r="D1690" s="293" t="s">
        <v>257</v>
      </c>
      <c r="E1690" s="294"/>
      <c r="F1690" s="294"/>
      <c r="G1690" s="295"/>
      <c r="H1690" s="12">
        <v>1</v>
      </c>
      <c r="I1690" s="36">
        <v>250</v>
      </c>
      <c r="J1690" s="40">
        <f t="shared" si="23"/>
        <v>290</v>
      </c>
      <c r="K1690" s="111"/>
      <c r="L1690" s="112"/>
    </row>
    <row r="1691" spans="1:12" ht="16.5" x14ac:dyDescent="0.3">
      <c r="A1691" s="48"/>
      <c r="B1691" s="12"/>
      <c r="C1691" s="49"/>
      <c r="D1691" s="293" t="s">
        <v>258</v>
      </c>
      <c r="E1691" s="294"/>
      <c r="F1691" s="294"/>
      <c r="G1691" s="295"/>
      <c r="H1691" s="12">
        <v>1</v>
      </c>
      <c r="I1691" s="36">
        <v>85</v>
      </c>
      <c r="J1691" s="40">
        <f t="shared" si="23"/>
        <v>98.6</v>
      </c>
      <c r="K1691" s="111"/>
      <c r="L1691" s="112"/>
    </row>
    <row r="1692" spans="1:12" ht="16.5" x14ac:dyDescent="0.3">
      <c r="A1692" s="48"/>
      <c r="B1692" s="12"/>
      <c r="C1692" s="49"/>
      <c r="D1692" s="293" t="s">
        <v>259</v>
      </c>
      <c r="E1692" s="294"/>
      <c r="F1692" s="294"/>
      <c r="G1692" s="295"/>
      <c r="H1692" s="12">
        <v>1</v>
      </c>
      <c r="I1692" s="36">
        <v>679</v>
      </c>
      <c r="J1692" s="40">
        <f t="shared" si="23"/>
        <v>787.64</v>
      </c>
      <c r="K1692" s="111"/>
      <c r="L1692" s="112"/>
    </row>
    <row r="1693" spans="1:12" ht="16.5" x14ac:dyDescent="0.3">
      <c r="A1693" s="48"/>
      <c r="B1693" s="12"/>
      <c r="C1693" s="49"/>
      <c r="D1693" s="293" t="s">
        <v>260</v>
      </c>
      <c r="E1693" s="294"/>
      <c r="F1693" s="294"/>
      <c r="G1693" s="295"/>
      <c r="H1693" s="12">
        <v>2</v>
      </c>
      <c r="I1693" s="36">
        <v>170</v>
      </c>
      <c r="J1693" s="40">
        <f t="shared" si="23"/>
        <v>394.4</v>
      </c>
      <c r="K1693" s="111"/>
      <c r="L1693" s="112"/>
    </row>
    <row r="1694" spans="1:12" ht="16.5" x14ac:dyDescent="0.3">
      <c r="A1694" s="48"/>
      <c r="B1694" s="12"/>
      <c r="C1694" s="49"/>
      <c r="D1694" s="293" t="s">
        <v>261</v>
      </c>
      <c r="E1694" s="294"/>
      <c r="F1694" s="294"/>
      <c r="G1694" s="295"/>
      <c r="H1694" s="12">
        <v>1</v>
      </c>
      <c r="I1694" s="36">
        <v>95</v>
      </c>
      <c r="J1694" s="40">
        <f t="shared" si="23"/>
        <v>110.19999999999999</v>
      </c>
      <c r="K1694" s="111"/>
      <c r="L1694" s="112"/>
    </row>
    <row r="1695" spans="1:12" ht="16.5" x14ac:dyDescent="0.3">
      <c r="A1695" s="48"/>
      <c r="B1695" s="12"/>
      <c r="C1695" s="49"/>
      <c r="D1695" s="293" t="s">
        <v>262</v>
      </c>
      <c r="E1695" s="294"/>
      <c r="F1695" s="294"/>
      <c r="G1695" s="295"/>
      <c r="H1695" s="12">
        <v>4</v>
      </c>
      <c r="I1695" s="36">
        <v>90</v>
      </c>
      <c r="J1695" s="40">
        <f t="shared" si="23"/>
        <v>417.59999999999997</v>
      </c>
      <c r="K1695" s="111"/>
      <c r="L1695" s="112"/>
    </row>
    <row r="1696" spans="1:12" ht="16.5" x14ac:dyDescent="0.3">
      <c r="A1696" s="48"/>
      <c r="B1696" s="12"/>
      <c r="C1696" s="49"/>
      <c r="D1696" s="293" t="s">
        <v>263</v>
      </c>
      <c r="E1696" s="294"/>
      <c r="F1696" s="294"/>
      <c r="G1696" s="295"/>
      <c r="H1696" s="12">
        <v>1</v>
      </c>
      <c r="I1696" s="36">
        <v>160</v>
      </c>
      <c r="J1696" s="40">
        <f t="shared" si="23"/>
        <v>185.6</v>
      </c>
      <c r="K1696" s="111"/>
      <c r="L1696" s="112"/>
    </row>
    <row r="1697" spans="1:12" ht="16.5" x14ac:dyDescent="0.3">
      <c r="A1697" s="48"/>
      <c r="B1697" s="12"/>
      <c r="C1697" s="49"/>
      <c r="D1697" s="293" t="s">
        <v>264</v>
      </c>
      <c r="E1697" s="294"/>
      <c r="F1697" s="294"/>
      <c r="G1697" s="295"/>
      <c r="H1697" s="12">
        <v>1</v>
      </c>
      <c r="I1697" s="36">
        <v>180</v>
      </c>
      <c r="J1697" s="40">
        <f t="shared" si="23"/>
        <v>208.79999999999998</v>
      </c>
      <c r="K1697" s="111"/>
      <c r="L1697" s="112"/>
    </row>
    <row r="1698" spans="1:12" ht="16.5" x14ac:dyDescent="0.3">
      <c r="A1698" s="13"/>
      <c r="B1698" s="14"/>
      <c r="C1698" s="15"/>
      <c r="D1698" s="293" t="s">
        <v>265</v>
      </c>
      <c r="E1698" s="294"/>
      <c r="F1698" s="294"/>
      <c r="G1698" s="295"/>
      <c r="H1698" s="16">
        <v>1</v>
      </c>
      <c r="I1698" s="37">
        <v>180</v>
      </c>
      <c r="J1698" s="40">
        <f t="shared" si="23"/>
        <v>208.79999999999998</v>
      </c>
      <c r="K1698" s="17"/>
      <c r="L1698" s="18"/>
    </row>
    <row r="1699" spans="1:12" ht="16.5" x14ac:dyDescent="0.3">
      <c r="A1699" s="13"/>
      <c r="B1699" s="14"/>
      <c r="C1699" s="15"/>
      <c r="D1699" s="293" t="s">
        <v>266</v>
      </c>
      <c r="E1699" s="294"/>
      <c r="F1699" s="294"/>
      <c r="G1699" s="295"/>
      <c r="H1699" s="16">
        <v>1</v>
      </c>
      <c r="I1699" s="37">
        <v>650</v>
      </c>
      <c r="J1699" s="40">
        <f t="shared" si="23"/>
        <v>754</v>
      </c>
      <c r="K1699" s="52"/>
      <c r="L1699" s="53"/>
    </row>
    <row r="1700" spans="1:12" ht="16.5" x14ac:dyDescent="0.3">
      <c r="A1700" s="13"/>
      <c r="B1700" s="14"/>
      <c r="C1700" s="15"/>
      <c r="D1700" s="293" t="s">
        <v>267</v>
      </c>
      <c r="E1700" s="294"/>
      <c r="F1700" s="294"/>
      <c r="G1700" s="295"/>
      <c r="H1700" s="16">
        <v>1</v>
      </c>
      <c r="I1700" s="37">
        <v>600</v>
      </c>
      <c r="J1700" s="40">
        <f t="shared" si="23"/>
        <v>696</v>
      </c>
      <c r="K1700" s="52"/>
      <c r="L1700" s="53"/>
    </row>
    <row r="1701" spans="1:12" ht="17.25" thickBot="1" x14ac:dyDescent="0.35">
      <c r="A1701" s="13"/>
      <c r="B1701" s="14"/>
      <c r="C1701" s="15"/>
      <c r="D1701" s="293" t="s">
        <v>41</v>
      </c>
      <c r="E1701" s="294"/>
      <c r="F1701" s="294"/>
      <c r="G1701" s="295"/>
      <c r="H1701" s="16">
        <v>1</v>
      </c>
      <c r="I1701" s="37">
        <v>95</v>
      </c>
      <c r="J1701" s="40">
        <f t="shared" si="23"/>
        <v>110.19999999999999</v>
      </c>
      <c r="K1701" s="52"/>
      <c r="L1701" s="53"/>
    </row>
    <row r="1702" spans="1:12" ht="17.25" thickBot="1" x14ac:dyDescent="0.35">
      <c r="A1702" s="13"/>
      <c r="B1702" s="14"/>
      <c r="C1702" s="15"/>
      <c r="D1702" s="282" t="s">
        <v>17</v>
      </c>
      <c r="E1702" s="283"/>
      <c r="F1702" s="283"/>
      <c r="G1702" s="284"/>
      <c r="H1702" s="20"/>
      <c r="I1702" s="39"/>
      <c r="J1702" s="43"/>
      <c r="K1702" s="45"/>
      <c r="L1702" s="46"/>
    </row>
    <row r="1703" spans="1:12" ht="16.5" x14ac:dyDescent="0.3">
      <c r="A1703" s="56"/>
      <c r="B1703" s="16"/>
      <c r="C1703" s="57"/>
      <c r="D1703" s="274" t="s">
        <v>268</v>
      </c>
      <c r="E1703" s="177"/>
      <c r="F1703" s="177"/>
      <c r="G1703" s="178"/>
      <c r="H1703" s="12">
        <v>1</v>
      </c>
      <c r="I1703" s="36">
        <v>1200</v>
      </c>
      <c r="J1703" s="40">
        <f>(I1703*H1703)*1.16</f>
        <v>1392</v>
      </c>
      <c r="K1703" s="179"/>
      <c r="L1703" s="180"/>
    </row>
    <row r="1704" spans="1:12" ht="17.25" thickBot="1" x14ac:dyDescent="0.35">
      <c r="A1704" s="13"/>
      <c r="B1704" s="14"/>
      <c r="C1704" s="15"/>
      <c r="D1704" s="287" t="s">
        <v>269</v>
      </c>
      <c r="E1704" s="213"/>
      <c r="F1704" s="213"/>
      <c r="G1704" s="214"/>
      <c r="H1704" s="16">
        <v>1</v>
      </c>
      <c r="I1704" s="37">
        <v>800</v>
      </c>
      <c r="J1704" s="40">
        <f>(I1704*H1704)*1.16</f>
        <v>927.99999999999989</v>
      </c>
      <c r="K1704" s="17"/>
      <c r="L1704" s="18"/>
    </row>
    <row r="1705" spans="1:12" ht="17.25" thickBot="1" x14ac:dyDescent="0.35">
      <c r="A1705" s="13"/>
      <c r="B1705" s="14"/>
      <c r="C1705" s="15"/>
      <c r="D1705" s="282" t="s">
        <v>254</v>
      </c>
      <c r="E1705" s="283"/>
      <c r="F1705" s="283"/>
      <c r="G1705" s="284"/>
      <c r="H1705" s="20"/>
      <c r="I1705" s="39"/>
      <c r="J1705" s="43"/>
      <c r="K1705" s="45"/>
      <c r="L1705" s="46"/>
    </row>
    <row r="1706" spans="1:12" ht="17.25" thickBot="1" x14ac:dyDescent="0.35">
      <c r="A1706" s="13"/>
      <c r="B1706" s="14"/>
      <c r="C1706" s="15"/>
      <c r="D1706" s="279" t="s">
        <v>255</v>
      </c>
      <c r="E1706" s="280"/>
      <c r="F1706" s="280"/>
      <c r="G1706" s="281"/>
      <c r="H1706" s="16">
        <v>1</v>
      </c>
      <c r="I1706" s="37">
        <v>79.069999999999993</v>
      </c>
      <c r="J1706" s="40">
        <f>(I1706*H1706)</f>
        <v>79.069999999999993</v>
      </c>
      <c r="K1706" s="17"/>
      <c r="L1706" s="18"/>
    </row>
    <row r="1707" spans="1:12" ht="17.25" thickBot="1" x14ac:dyDescent="0.35">
      <c r="A1707" s="26" t="s">
        <v>18</v>
      </c>
      <c r="B1707" s="27"/>
      <c r="C1707" s="28"/>
      <c r="D1707" s="158"/>
      <c r="E1707" s="159"/>
      <c r="F1707" s="159"/>
      <c r="G1707" s="160"/>
      <c r="H1707" s="29"/>
      <c r="I1707" s="29"/>
      <c r="J1707" s="44">
        <f>SUM(J1689:J1704)-J1706</f>
        <v>7256.7699999999995</v>
      </c>
      <c r="K1707" s="30"/>
      <c r="L1707" s="31"/>
    </row>
    <row r="1708" spans="1:12" ht="16.5" x14ac:dyDescent="0.3">
      <c r="A1708" s="1"/>
      <c r="B1708" s="161"/>
      <c r="C1708" s="161"/>
      <c r="D1708" s="32"/>
      <c r="E1708" s="33"/>
      <c r="F1708" s="33"/>
      <c r="G1708" s="1"/>
      <c r="H1708" s="34"/>
      <c r="I1708" s="34"/>
      <c r="J1708" s="34"/>
      <c r="K1708" s="34"/>
      <c r="L1708" s="1"/>
    </row>
    <row r="1709" spans="1:12" ht="16.5" x14ac:dyDescent="0.3">
      <c r="A1709" s="151" t="s">
        <v>20</v>
      </c>
      <c r="B1709" s="151"/>
      <c r="C1709" s="151"/>
      <c r="D1709" s="151" t="s">
        <v>27</v>
      </c>
      <c r="E1709" s="151"/>
      <c r="F1709" s="151"/>
      <c r="G1709" s="151"/>
      <c r="I1709" s="151" t="s">
        <v>19</v>
      </c>
      <c r="J1709" s="151"/>
      <c r="K1709" s="151"/>
      <c r="L1709" s="33"/>
    </row>
    <row r="1710" spans="1:12" ht="16.5" x14ac:dyDescent="0.3">
      <c r="A1710" s="174" t="s">
        <v>62</v>
      </c>
      <c r="B1710" s="174"/>
      <c r="C1710" s="174"/>
      <c r="D1710" s="174" t="s">
        <v>87</v>
      </c>
      <c r="E1710" s="174"/>
      <c r="F1710" s="174"/>
      <c r="G1710" s="174"/>
      <c r="I1710" s="174" t="s">
        <v>60</v>
      </c>
      <c r="J1710" s="174"/>
      <c r="K1710" s="174"/>
      <c r="L1710" s="33"/>
    </row>
    <row r="1711" spans="1:12" ht="16.5" x14ac:dyDescent="0.3">
      <c r="A1711" s="157" t="s">
        <v>47</v>
      </c>
      <c r="B1711" s="157"/>
      <c r="C1711" s="157"/>
      <c r="D1711" s="230" t="s">
        <v>83</v>
      </c>
      <c r="E1711" s="230"/>
      <c r="F1711" s="230"/>
      <c r="G1711" s="230"/>
      <c r="H1711" s="69"/>
      <c r="I1711" s="157" t="s">
        <v>28</v>
      </c>
      <c r="J1711" s="157"/>
      <c r="K1711" s="157"/>
      <c r="L1711" s="33"/>
    </row>
    <row r="1712" spans="1:12" x14ac:dyDescent="0.25">
      <c r="D1712" s="230"/>
      <c r="E1712" s="230"/>
      <c r="F1712" s="230"/>
      <c r="G1712" s="230"/>
    </row>
  </sheetData>
  <mergeCells count="2010">
    <mergeCell ref="A1641:L1641"/>
    <mergeCell ref="A1642:L1642"/>
    <mergeCell ref="B1645:G1645"/>
    <mergeCell ref="B1647:E1647"/>
    <mergeCell ref="G1647:H1647"/>
    <mergeCell ref="J1647:L1647"/>
    <mergeCell ref="D1696:G1696"/>
    <mergeCell ref="D1697:G1697"/>
    <mergeCell ref="D1699:G1699"/>
    <mergeCell ref="D1700:G1700"/>
    <mergeCell ref="D1690:G1690"/>
    <mergeCell ref="D1691:G1691"/>
    <mergeCell ref="D1692:G1692"/>
    <mergeCell ref="D1693:G1693"/>
    <mergeCell ref="D1694:G1694"/>
    <mergeCell ref="D1695:G1695"/>
    <mergeCell ref="D1655:G1655"/>
    <mergeCell ref="K1655:L1655"/>
    <mergeCell ref="D1656:G1656"/>
    <mergeCell ref="D1658:G1658"/>
    <mergeCell ref="D1659:G1659"/>
    <mergeCell ref="K1659:L1659"/>
    <mergeCell ref="D1657:G1657"/>
    <mergeCell ref="A1649:B1649"/>
    <mergeCell ref="C1649:L1649"/>
    <mergeCell ref="A1651:B1651"/>
    <mergeCell ref="C1651:L1651"/>
    <mergeCell ref="A1653:A1654"/>
    <mergeCell ref="B1653:B1654"/>
    <mergeCell ref="C1653:C1654"/>
    <mergeCell ref="D1653:J1653"/>
    <mergeCell ref="K1653:L1654"/>
    <mergeCell ref="D1654:G1654"/>
    <mergeCell ref="D1701:G1701"/>
    <mergeCell ref="D1702:G1702"/>
    <mergeCell ref="D1703:G1703"/>
    <mergeCell ref="B1708:C1708"/>
    <mergeCell ref="A1709:C1709"/>
    <mergeCell ref="A1676:L1676"/>
    <mergeCell ref="B1679:G1679"/>
    <mergeCell ref="D1667:G1668"/>
    <mergeCell ref="A1675:L1675"/>
    <mergeCell ref="I1665:K1665"/>
    <mergeCell ref="A1666:C1666"/>
    <mergeCell ref="D1666:G1666"/>
    <mergeCell ref="I1666:K1666"/>
    <mergeCell ref="A1667:C1667"/>
    <mergeCell ref="I1667:K1667"/>
    <mergeCell ref="D1660:G1660"/>
    <mergeCell ref="D1662:G1662"/>
    <mergeCell ref="D1663:G1663"/>
    <mergeCell ref="B1664:C1664"/>
    <mergeCell ref="A1665:C1665"/>
    <mergeCell ref="D1665:G1665"/>
    <mergeCell ref="D1661:G1661"/>
    <mergeCell ref="A1635:C1635"/>
    <mergeCell ref="D1635:G1636"/>
    <mergeCell ref="I1635:K1635"/>
    <mergeCell ref="I1710:K1710"/>
    <mergeCell ref="A1711:C1711"/>
    <mergeCell ref="D1711:G1712"/>
    <mergeCell ref="I1711:K1711"/>
    <mergeCell ref="K1703:L1703"/>
    <mergeCell ref="D1704:G1704"/>
    <mergeCell ref="D1705:G1705"/>
    <mergeCell ref="I1709:K1709"/>
    <mergeCell ref="D1709:G1709"/>
    <mergeCell ref="A1687:A1688"/>
    <mergeCell ref="B1687:B1688"/>
    <mergeCell ref="C1687:C1688"/>
    <mergeCell ref="D1687:J1687"/>
    <mergeCell ref="K1687:L1688"/>
    <mergeCell ref="K1689:L1689"/>
    <mergeCell ref="D1689:G1689"/>
    <mergeCell ref="D1688:G1688"/>
    <mergeCell ref="B1681:E1681"/>
    <mergeCell ref="G1681:H1681"/>
    <mergeCell ref="J1681:L1681"/>
    <mergeCell ref="A1683:B1683"/>
    <mergeCell ref="C1683:L1683"/>
    <mergeCell ref="A1685:B1685"/>
    <mergeCell ref="C1685:L1685"/>
    <mergeCell ref="D1710:G1710"/>
    <mergeCell ref="A1710:C1710"/>
    <mergeCell ref="D1698:G1698"/>
    <mergeCell ref="D1706:G1706"/>
    <mergeCell ref="D1707:G1707"/>
    <mergeCell ref="D1620:G1620"/>
    <mergeCell ref="D1621:G1621"/>
    <mergeCell ref="D1622:G1622"/>
    <mergeCell ref="D1623:G1623"/>
    <mergeCell ref="D1624:G1624"/>
    <mergeCell ref="D1625:G1625"/>
    <mergeCell ref="D1626:G1626"/>
    <mergeCell ref="K1626:L1626"/>
    <mergeCell ref="D1627:G1627"/>
    <mergeCell ref="D1628:G1628"/>
    <mergeCell ref="D1629:G1629"/>
    <mergeCell ref="D1630:G1630"/>
    <mergeCell ref="B1631:C1631"/>
    <mergeCell ref="A1633:C1633"/>
    <mergeCell ref="D1633:G1633"/>
    <mergeCell ref="I1633:K1633"/>
    <mergeCell ref="A1634:C1634"/>
    <mergeCell ref="D1634:G1634"/>
    <mergeCell ref="I1634:K1634"/>
    <mergeCell ref="A1608:B1608"/>
    <mergeCell ref="C1608:L1608"/>
    <mergeCell ref="A1610:B1610"/>
    <mergeCell ref="C1610:L1610"/>
    <mergeCell ref="A1612:A1613"/>
    <mergeCell ref="B1612:B1613"/>
    <mergeCell ref="C1612:C1613"/>
    <mergeCell ref="D1612:J1612"/>
    <mergeCell ref="K1612:L1613"/>
    <mergeCell ref="D1613:G1613"/>
    <mergeCell ref="D1614:G1614"/>
    <mergeCell ref="K1614:L1614"/>
    <mergeCell ref="D1615:G1615"/>
    <mergeCell ref="D1616:G1616"/>
    <mergeCell ref="D1617:G1617"/>
    <mergeCell ref="D1618:G1618"/>
    <mergeCell ref="D1619:G1619"/>
    <mergeCell ref="D1590:G1590"/>
    <mergeCell ref="D1591:G1591"/>
    <mergeCell ref="B1592:C1592"/>
    <mergeCell ref="A1594:C1594"/>
    <mergeCell ref="D1594:G1594"/>
    <mergeCell ref="I1594:K1594"/>
    <mergeCell ref="A1595:C1595"/>
    <mergeCell ref="D1595:G1595"/>
    <mergeCell ref="I1595:K1595"/>
    <mergeCell ref="A1596:C1596"/>
    <mergeCell ref="D1596:G1597"/>
    <mergeCell ref="I1596:K1596"/>
    <mergeCell ref="A1600:L1600"/>
    <mergeCell ref="A1601:L1601"/>
    <mergeCell ref="B1604:G1604"/>
    <mergeCell ref="B1606:E1606"/>
    <mergeCell ref="G1606:H1606"/>
    <mergeCell ref="J1606:L1606"/>
    <mergeCell ref="D1575:G1575"/>
    <mergeCell ref="K1575:L1575"/>
    <mergeCell ref="D1576:G1576"/>
    <mergeCell ref="D1577:G1577"/>
    <mergeCell ref="D1578:G1578"/>
    <mergeCell ref="D1579:G1579"/>
    <mergeCell ref="D1580:G1580"/>
    <mergeCell ref="D1581:G1581"/>
    <mergeCell ref="D1582:G1582"/>
    <mergeCell ref="D1583:G1583"/>
    <mergeCell ref="D1584:G1584"/>
    <mergeCell ref="D1585:G1585"/>
    <mergeCell ref="D1586:G1586"/>
    <mergeCell ref="D1587:G1587"/>
    <mergeCell ref="K1587:L1587"/>
    <mergeCell ref="D1588:G1588"/>
    <mergeCell ref="D1589:G1589"/>
    <mergeCell ref="A1557:C1557"/>
    <mergeCell ref="I1557:K1557"/>
    <mergeCell ref="D1557:G1558"/>
    <mergeCell ref="A1561:L1561"/>
    <mergeCell ref="A1562:L1562"/>
    <mergeCell ref="B1565:G1565"/>
    <mergeCell ref="B1567:E1567"/>
    <mergeCell ref="G1567:H1567"/>
    <mergeCell ref="J1567:L1567"/>
    <mergeCell ref="A1569:B1569"/>
    <mergeCell ref="C1569:L1569"/>
    <mergeCell ref="A1571:B1571"/>
    <mergeCell ref="C1571:L1571"/>
    <mergeCell ref="A1573:A1574"/>
    <mergeCell ref="B1573:B1574"/>
    <mergeCell ref="C1573:C1574"/>
    <mergeCell ref="D1573:J1573"/>
    <mergeCell ref="K1573:L1574"/>
    <mergeCell ref="D1574:G1574"/>
    <mergeCell ref="D1551:G1551"/>
    <mergeCell ref="D1545:G1545"/>
    <mergeCell ref="D1546:G1546"/>
    <mergeCell ref="D1540:G1540"/>
    <mergeCell ref="D1541:G1541"/>
    <mergeCell ref="D1552:G1552"/>
    <mergeCell ref="B1553:C1553"/>
    <mergeCell ref="A1555:C1555"/>
    <mergeCell ref="D1555:G1555"/>
    <mergeCell ref="D1536:G1536"/>
    <mergeCell ref="D1550:G1550"/>
    <mergeCell ref="D1538:G1538"/>
    <mergeCell ref="D1539:G1539"/>
    <mergeCell ref="D1542:G1542"/>
    <mergeCell ref="D1543:G1543"/>
    <mergeCell ref="I1555:K1555"/>
    <mergeCell ref="A1556:C1556"/>
    <mergeCell ref="D1556:G1556"/>
    <mergeCell ref="I1556:K1556"/>
    <mergeCell ref="D1544:G1544"/>
    <mergeCell ref="D1549:G1549"/>
    <mergeCell ref="A1522:L1522"/>
    <mergeCell ref="A1523:L1523"/>
    <mergeCell ref="B1526:G1526"/>
    <mergeCell ref="B1528:E1528"/>
    <mergeCell ref="G1528:H1528"/>
    <mergeCell ref="J1528:L1528"/>
    <mergeCell ref="A1530:B1530"/>
    <mergeCell ref="C1530:L1530"/>
    <mergeCell ref="A1532:B1532"/>
    <mergeCell ref="C1532:L1532"/>
    <mergeCell ref="A1534:A1535"/>
    <mergeCell ref="B1534:B1535"/>
    <mergeCell ref="C1534:C1535"/>
    <mergeCell ref="D1534:J1534"/>
    <mergeCell ref="K1534:L1535"/>
    <mergeCell ref="D1535:G1535"/>
    <mergeCell ref="K1536:L1536"/>
    <mergeCell ref="D1537:G1537"/>
    <mergeCell ref="D1547:G1547"/>
    <mergeCell ref="D1548:G1548"/>
    <mergeCell ref="K1548:L1548"/>
    <mergeCell ref="D1510:G1510"/>
    <mergeCell ref="K1510:L1510"/>
    <mergeCell ref="D1506:G1506"/>
    <mergeCell ref="D1507:G1507"/>
    <mergeCell ref="D1508:G1508"/>
    <mergeCell ref="D1511:G1511"/>
    <mergeCell ref="K1511:L1511"/>
    <mergeCell ref="D1512:G1512"/>
    <mergeCell ref="K1512:L1512"/>
    <mergeCell ref="D1513:G1513"/>
    <mergeCell ref="B1514:C1514"/>
    <mergeCell ref="A1517:C1517"/>
    <mergeCell ref="D1517:G1517"/>
    <mergeCell ref="I1517:K1517"/>
    <mergeCell ref="D1475:G1475"/>
    <mergeCell ref="A1515:C1515"/>
    <mergeCell ref="D1515:G1515"/>
    <mergeCell ref="I1515:K1515"/>
    <mergeCell ref="A1516:C1516"/>
    <mergeCell ref="D1516:G1516"/>
    <mergeCell ref="I1516:K1516"/>
    <mergeCell ref="B1497:E1497"/>
    <mergeCell ref="G1497:H1497"/>
    <mergeCell ref="J1497:L1497"/>
    <mergeCell ref="A1499:B1499"/>
    <mergeCell ref="C1499:L1499"/>
    <mergeCell ref="A1501:B1501"/>
    <mergeCell ref="C1501:L1501"/>
    <mergeCell ref="A1503:A1504"/>
    <mergeCell ref="B1503:B1504"/>
    <mergeCell ref="C1503:C1504"/>
    <mergeCell ref="D1503:J1503"/>
    <mergeCell ref="K1503:L1504"/>
    <mergeCell ref="D1504:G1504"/>
    <mergeCell ref="D1505:G1505"/>
    <mergeCell ref="K1505:L1505"/>
    <mergeCell ref="D1509:G1509"/>
    <mergeCell ref="K1509:L1509"/>
    <mergeCell ref="D1478:G1478"/>
    <mergeCell ref="K1478:L1478"/>
    <mergeCell ref="D1479:G1479"/>
    <mergeCell ref="B1480:C1480"/>
    <mergeCell ref="A1481:C1481"/>
    <mergeCell ref="D1481:G1481"/>
    <mergeCell ref="I1481:K1481"/>
    <mergeCell ref="A1482:C1482"/>
    <mergeCell ref="D1482:G1482"/>
    <mergeCell ref="I1482:K1482"/>
    <mergeCell ref="A1483:C1483"/>
    <mergeCell ref="D1483:G1483"/>
    <mergeCell ref="I1483:K1483"/>
    <mergeCell ref="A1491:L1491"/>
    <mergeCell ref="A1492:L1492"/>
    <mergeCell ref="B1495:G1495"/>
    <mergeCell ref="J1495:L1495"/>
    <mergeCell ref="A1467:B1467"/>
    <mergeCell ref="C1467:L1467"/>
    <mergeCell ref="A1469:B1469"/>
    <mergeCell ref="C1469:L1469"/>
    <mergeCell ref="A1471:A1472"/>
    <mergeCell ref="B1471:B1472"/>
    <mergeCell ref="C1471:C1472"/>
    <mergeCell ref="D1471:J1471"/>
    <mergeCell ref="K1471:L1472"/>
    <mergeCell ref="D1472:G1472"/>
    <mergeCell ref="D1473:G1473"/>
    <mergeCell ref="K1473:L1473"/>
    <mergeCell ref="D1474:G1474"/>
    <mergeCell ref="K1474:L1474"/>
    <mergeCell ref="D1476:G1476"/>
    <mergeCell ref="K1476:L1476"/>
    <mergeCell ref="D1477:G1477"/>
    <mergeCell ref="K1477:L1477"/>
    <mergeCell ref="C1437:L1437"/>
    <mergeCell ref="A1439:B1439"/>
    <mergeCell ref="C1439:L1439"/>
    <mergeCell ref="A1441:A1442"/>
    <mergeCell ref="B1441:B1442"/>
    <mergeCell ref="C1441:C1442"/>
    <mergeCell ref="D1441:J1441"/>
    <mergeCell ref="K1441:L1442"/>
    <mergeCell ref="D1442:G1442"/>
    <mergeCell ref="A1429:L1429"/>
    <mergeCell ref="A1430:L1430"/>
    <mergeCell ref="B1433:G1433"/>
    <mergeCell ref="J1433:L1433"/>
    <mergeCell ref="B1435:E1435"/>
    <mergeCell ref="G1435:H1435"/>
    <mergeCell ref="J1435:L1435"/>
    <mergeCell ref="B1465:E1465"/>
    <mergeCell ref="G1465:H1465"/>
    <mergeCell ref="J1465:L1465"/>
    <mergeCell ref="A1315:C1315"/>
    <mergeCell ref="D1315:G1315"/>
    <mergeCell ref="I1315:K1315"/>
    <mergeCell ref="A1316:C1316"/>
    <mergeCell ref="D1316:G1316"/>
    <mergeCell ref="I1316:K1316"/>
    <mergeCell ref="A1452:C1452"/>
    <mergeCell ref="D1452:G1452"/>
    <mergeCell ref="I1452:K1452"/>
    <mergeCell ref="A1459:L1459"/>
    <mergeCell ref="A1460:L1460"/>
    <mergeCell ref="B1463:G1463"/>
    <mergeCell ref="J1463:L1463"/>
    <mergeCell ref="A1450:C1450"/>
    <mergeCell ref="D1450:G1450"/>
    <mergeCell ref="I1450:K1450"/>
    <mergeCell ref="A1451:C1451"/>
    <mergeCell ref="D1451:G1451"/>
    <mergeCell ref="I1451:K1451"/>
    <mergeCell ref="D1446:G1446"/>
    <mergeCell ref="K1446:L1446"/>
    <mergeCell ref="D1447:G1447"/>
    <mergeCell ref="K1447:L1447"/>
    <mergeCell ref="D1448:G1448"/>
    <mergeCell ref="B1449:C1449"/>
    <mergeCell ref="D1443:G1443"/>
    <mergeCell ref="K1443:L1443"/>
    <mergeCell ref="D1444:G1444"/>
    <mergeCell ref="K1444:L1444"/>
    <mergeCell ref="D1445:G1445"/>
    <mergeCell ref="K1445:L1445"/>
    <mergeCell ref="A1437:B1437"/>
    <mergeCell ref="K1300:L1300"/>
    <mergeCell ref="D1301:G1301"/>
    <mergeCell ref="D1302:G1302"/>
    <mergeCell ref="D1308:G1308"/>
    <mergeCell ref="K1309:L1309"/>
    <mergeCell ref="D1305:G1305"/>
    <mergeCell ref="D1303:G1303"/>
    <mergeCell ref="D1304:G1304"/>
    <mergeCell ref="D1306:G1306"/>
    <mergeCell ref="D1311:G1311"/>
    <mergeCell ref="B1312:C1312"/>
    <mergeCell ref="A1314:C1314"/>
    <mergeCell ref="D1314:G1314"/>
    <mergeCell ref="D1300:G1300"/>
    <mergeCell ref="D1307:G1307"/>
    <mergeCell ref="D1309:G1310"/>
    <mergeCell ref="I1314:K1314"/>
    <mergeCell ref="A1286:L1286"/>
    <mergeCell ref="A1287:L1287"/>
    <mergeCell ref="B1290:G1290"/>
    <mergeCell ref="J1290:L1290"/>
    <mergeCell ref="B1292:E1292"/>
    <mergeCell ref="G1292:H1292"/>
    <mergeCell ref="J1292:L1292"/>
    <mergeCell ref="A1294:B1294"/>
    <mergeCell ref="C1294:L1294"/>
    <mergeCell ref="A1296:B1296"/>
    <mergeCell ref="C1296:L1296"/>
    <mergeCell ref="A1298:A1299"/>
    <mergeCell ref="B1298:B1299"/>
    <mergeCell ref="C1298:C1299"/>
    <mergeCell ref="D1298:J1298"/>
    <mergeCell ref="K1298:L1299"/>
    <mergeCell ref="D1299:G1299"/>
    <mergeCell ref="A1333:B1333"/>
    <mergeCell ref="C1333:L1333"/>
    <mergeCell ref="A1335:B1335"/>
    <mergeCell ref="C1335:L1335"/>
    <mergeCell ref="A1337:A1338"/>
    <mergeCell ref="B1337:B1338"/>
    <mergeCell ref="C1337:C1338"/>
    <mergeCell ref="D1337:J1337"/>
    <mergeCell ref="K1337:L1338"/>
    <mergeCell ref="D1338:G1338"/>
    <mergeCell ref="A1325:L1325"/>
    <mergeCell ref="A1326:L1326"/>
    <mergeCell ref="B1329:G1329"/>
    <mergeCell ref="J1329:L1329"/>
    <mergeCell ref="B1331:E1331"/>
    <mergeCell ref="G1331:H1331"/>
    <mergeCell ref="J1331:L1331"/>
    <mergeCell ref="A1350:C1350"/>
    <mergeCell ref="D1350:G1350"/>
    <mergeCell ref="I1350:K1350"/>
    <mergeCell ref="A1351:C1351"/>
    <mergeCell ref="D1351:G1351"/>
    <mergeCell ref="I1351:K1351"/>
    <mergeCell ref="D1345:G1345"/>
    <mergeCell ref="D1346:G1346"/>
    <mergeCell ref="B1347:C1347"/>
    <mergeCell ref="A1349:C1349"/>
    <mergeCell ref="D1349:G1349"/>
    <mergeCell ref="I1349:K1349"/>
    <mergeCell ref="D1342:G1342"/>
    <mergeCell ref="D1343:G1343"/>
    <mergeCell ref="D1344:G1344"/>
    <mergeCell ref="K1344:L1344"/>
    <mergeCell ref="D1339:G1339"/>
    <mergeCell ref="K1339:L1339"/>
    <mergeCell ref="D1340:G1340"/>
    <mergeCell ref="D1341:G1341"/>
    <mergeCell ref="D1375:G1375"/>
    <mergeCell ref="K1375:L1375"/>
    <mergeCell ref="D1376:G1376"/>
    <mergeCell ref="D1377:G1377"/>
    <mergeCell ref="D1378:G1378"/>
    <mergeCell ref="D1379:G1379"/>
    <mergeCell ref="A1369:B1369"/>
    <mergeCell ref="C1369:L1369"/>
    <mergeCell ref="A1371:B1371"/>
    <mergeCell ref="C1371:L1371"/>
    <mergeCell ref="A1373:A1374"/>
    <mergeCell ref="B1373:B1374"/>
    <mergeCell ref="C1373:C1374"/>
    <mergeCell ref="D1373:J1373"/>
    <mergeCell ref="K1373:L1374"/>
    <mergeCell ref="D1374:G1374"/>
    <mergeCell ref="A1361:L1361"/>
    <mergeCell ref="A1362:L1362"/>
    <mergeCell ref="B1365:G1365"/>
    <mergeCell ref="J1365:L1365"/>
    <mergeCell ref="B1367:E1367"/>
    <mergeCell ref="G1367:H1367"/>
    <mergeCell ref="J1367:L1367"/>
    <mergeCell ref="A1390:C1390"/>
    <mergeCell ref="D1390:G1390"/>
    <mergeCell ref="I1390:K1390"/>
    <mergeCell ref="A1391:C1391"/>
    <mergeCell ref="D1391:G1391"/>
    <mergeCell ref="I1391:K1391"/>
    <mergeCell ref="D1385:G1385"/>
    <mergeCell ref="D1386:G1386"/>
    <mergeCell ref="B1387:C1387"/>
    <mergeCell ref="A1389:C1389"/>
    <mergeCell ref="D1389:G1389"/>
    <mergeCell ref="I1389:K1389"/>
    <mergeCell ref="D1380:G1380"/>
    <mergeCell ref="D1381:G1381"/>
    <mergeCell ref="D1382:G1382"/>
    <mergeCell ref="D1383:G1383"/>
    <mergeCell ref="D1384:G1384"/>
    <mergeCell ref="K1384:L1384"/>
    <mergeCell ref="A1406:B1406"/>
    <mergeCell ref="C1406:L1406"/>
    <mergeCell ref="A1408:B1408"/>
    <mergeCell ref="C1408:L1408"/>
    <mergeCell ref="A1410:A1411"/>
    <mergeCell ref="B1410:B1411"/>
    <mergeCell ref="C1410:C1411"/>
    <mergeCell ref="D1410:J1410"/>
    <mergeCell ref="K1410:L1411"/>
    <mergeCell ref="D1411:G1411"/>
    <mergeCell ref="A1398:L1398"/>
    <mergeCell ref="A1399:L1399"/>
    <mergeCell ref="B1402:G1402"/>
    <mergeCell ref="J1402:L1402"/>
    <mergeCell ref="B1404:E1404"/>
    <mergeCell ref="G1404:H1404"/>
    <mergeCell ref="J1404:L1404"/>
    <mergeCell ref="A1422:C1422"/>
    <mergeCell ref="D1422:G1422"/>
    <mergeCell ref="I1422:K1422"/>
    <mergeCell ref="A1423:C1423"/>
    <mergeCell ref="I1423:K1423"/>
    <mergeCell ref="D1423:G1424"/>
    <mergeCell ref="D1417:G1417"/>
    <mergeCell ref="D1418:G1418"/>
    <mergeCell ref="B1419:C1419"/>
    <mergeCell ref="A1421:C1421"/>
    <mergeCell ref="D1421:G1421"/>
    <mergeCell ref="I1421:K1421"/>
    <mergeCell ref="D1414:G1414"/>
    <mergeCell ref="D1415:G1415"/>
    <mergeCell ref="D1416:G1416"/>
    <mergeCell ref="K1416:L1416"/>
    <mergeCell ref="D1412:G1412"/>
    <mergeCell ref="K1412:L1412"/>
    <mergeCell ref="D1413:G1413"/>
    <mergeCell ref="A1140:L1140"/>
    <mergeCell ref="A1141:L1141"/>
    <mergeCell ref="A1128:C1128"/>
    <mergeCell ref="D1128:G1128"/>
    <mergeCell ref="I1128:K1128"/>
    <mergeCell ref="A1129:C1129"/>
    <mergeCell ref="D1129:G1129"/>
    <mergeCell ref="B1127:C1127"/>
    <mergeCell ref="D1080:G1080"/>
    <mergeCell ref="D1081:G1081"/>
    <mergeCell ref="A1099:L1099"/>
    <mergeCell ref="A1100:L1100"/>
    <mergeCell ref="B1103:G1103"/>
    <mergeCell ref="D1126:G1126"/>
    <mergeCell ref="D1124:G1125"/>
    <mergeCell ref="K1124:L1125"/>
    <mergeCell ref="A1111:A1112"/>
    <mergeCell ref="A1131:C1131"/>
    <mergeCell ref="D1131:G1131"/>
    <mergeCell ref="D1112:G1112"/>
    <mergeCell ref="B1105:E1105"/>
    <mergeCell ref="G1105:H1105"/>
    <mergeCell ref="J1105:L1105"/>
    <mergeCell ref="A1107:B1107"/>
    <mergeCell ref="C1107:L1107"/>
    <mergeCell ref="A1109:B1109"/>
    <mergeCell ref="C1109:L1109"/>
    <mergeCell ref="B1111:B1112"/>
    <mergeCell ref="C1111:C1112"/>
    <mergeCell ref="D1111:J1111"/>
    <mergeCell ref="K1111:L1112"/>
    <mergeCell ref="K1113:L1122"/>
    <mergeCell ref="D1119:G1119"/>
    <mergeCell ref="D1120:G1120"/>
    <mergeCell ref="D1157:G1157"/>
    <mergeCell ref="D1158:G1158"/>
    <mergeCell ref="D1159:G1159"/>
    <mergeCell ref="D1160:G1160"/>
    <mergeCell ref="D1161:G1161"/>
    <mergeCell ref="A1148:B1148"/>
    <mergeCell ref="C1148:L1148"/>
    <mergeCell ref="A1150:B1150"/>
    <mergeCell ref="C1150:L1150"/>
    <mergeCell ref="D1077:G1077"/>
    <mergeCell ref="A1152:A1153"/>
    <mergeCell ref="B1152:B1153"/>
    <mergeCell ref="C1152:C1153"/>
    <mergeCell ref="D1152:J1152"/>
    <mergeCell ref="K1152:L1153"/>
    <mergeCell ref="D1085:G1086"/>
    <mergeCell ref="K1074:L1083"/>
    <mergeCell ref="K1085:L1086"/>
    <mergeCell ref="J1103:L1103"/>
    <mergeCell ref="I1129:K1129"/>
    <mergeCell ref="A1130:C1130"/>
    <mergeCell ref="D1130:G1130"/>
    <mergeCell ref="I1130:K1130"/>
    <mergeCell ref="D1113:G1113"/>
    <mergeCell ref="D1114:G1114"/>
    <mergeCell ref="A1092:C1092"/>
    <mergeCell ref="D1092:G1092"/>
    <mergeCell ref="B1144:G1144"/>
    <mergeCell ref="J1144:L1144"/>
    <mergeCell ref="B1146:E1146"/>
    <mergeCell ref="G1146:H1146"/>
    <mergeCell ref="J1146:L1146"/>
    <mergeCell ref="D1115:G1115"/>
    <mergeCell ref="D1116:G1116"/>
    <mergeCell ref="D1118:G1118"/>
    <mergeCell ref="D1117:G1117"/>
    <mergeCell ref="D1121:G1121"/>
    <mergeCell ref="D1122:G1122"/>
    <mergeCell ref="D1123:G1123"/>
    <mergeCell ref="A1171:C1171"/>
    <mergeCell ref="D1171:G1171"/>
    <mergeCell ref="I1171:K1171"/>
    <mergeCell ref="A1172:C1172"/>
    <mergeCell ref="D1172:G1172"/>
    <mergeCell ref="A1180:L1180"/>
    <mergeCell ref="A1169:C1169"/>
    <mergeCell ref="D1169:G1169"/>
    <mergeCell ref="I1169:K1169"/>
    <mergeCell ref="A1170:C1170"/>
    <mergeCell ref="D1170:G1170"/>
    <mergeCell ref="I1170:K1170"/>
    <mergeCell ref="D1162:G1162"/>
    <mergeCell ref="D1163:G1163"/>
    <mergeCell ref="D1164:G1164"/>
    <mergeCell ref="K1165:L1166"/>
    <mergeCell ref="D1167:G1167"/>
    <mergeCell ref="B1168:C1168"/>
    <mergeCell ref="D1165:G1165"/>
    <mergeCell ref="D1166:G1166"/>
    <mergeCell ref="D1153:G1153"/>
    <mergeCell ref="D1154:G1154"/>
    <mergeCell ref="K1154:L1163"/>
    <mergeCell ref="D1155:G1155"/>
    <mergeCell ref="D1156:G1156"/>
    <mergeCell ref="D1199:G1199"/>
    <mergeCell ref="A1192:A1193"/>
    <mergeCell ref="B1192:B1193"/>
    <mergeCell ref="C1192:C1193"/>
    <mergeCell ref="D1192:J1192"/>
    <mergeCell ref="K1192:L1193"/>
    <mergeCell ref="D1193:G1193"/>
    <mergeCell ref="B1186:E1186"/>
    <mergeCell ref="G1186:H1186"/>
    <mergeCell ref="J1186:L1186"/>
    <mergeCell ref="A1188:B1188"/>
    <mergeCell ref="C1188:L1188"/>
    <mergeCell ref="A1190:B1190"/>
    <mergeCell ref="C1190:L1190"/>
    <mergeCell ref="A1181:L1181"/>
    <mergeCell ref="B1184:G1184"/>
    <mergeCell ref="J1184:L1184"/>
    <mergeCell ref="C1068:L1068"/>
    <mergeCell ref="A1070:B1070"/>
    <mergeCell ref="C1070:L1070"/>
    <mergeCell ref="A1072:A1073"/>
    <mergeCell ref="B1072:B1073"/>
    <mergeCell ref="C1072:C1073"/>
    <mergeCell ref="D1072:J1072"/>
    <mergeCell ref="K1072:L1073"/>
    <mergeCell ref="D1073:G1073"/>
    <mergeCell ref="A1210:C1210"/>
    <mergeCell ref="D1210:G1210"/>
    <mergeCell ref="A1060:L1060"/>
    <mergeCell ref="A1061:L1061"/>
    <mergeCell ref="B1064:G1064"/>
    <mergeCell ref="J1064:L1064"/>
    <mergeCell ref="B1066:E1066"/>
    <mergeCell ref="G1066:H1066"/>
    <mergeCell ref="J1066:L1066"/>
    <mergeCell ref="A1068:B1068"/>
    <mergeCell ref="I1207:K1207"/>
    <mergeCell ref="A1208:C1208"/>
    <mergeCell ref="D1208:G1208"/>
    <mergeCell ref="I1208:K1208"/>
    <mergeCell ref="A1209:C1209"/>
    <mergeCell ref="D1209:G1209"/>
    <mergeCell ref="I1209:K1209"/>
    <mergeCell ref="A1207:C1207"/>
    <mergeCell ref="D1207:G1207"/>
    <mergeCell ref="D1200:G1200"/>
    <mergeCell ref="K1201:L1204"/>
    <mergeCell ref="D1205:G1205"/>
    <mergeCell ref="B1206:C1206"/>
    <mergeCell ref="A1219:L1219"/>
    <mergeCell ref="A1220:L1220"/>
    <mergeCell ref="B1223:G1223"/>
    <mergeCell ref="J1223:L1223"/>
    <mergeCell ref="B1225:E1225"/>
    <mergeCell ref="G1225:H1225"/>
    <mergeCell ref="J1225:L1225"/>
    <mergeCell ref="I1089:K1089"/>
    <mergeCell ref="A1090:C1090"/>
    <mergeCell ref="D1090:G1090"/>
    <mergeCell ref="I1090:K1090"/>
    <mergeCell ref="A1091:C1091"/>
    <mergeCell ref="D1091:G1091"/>
    <mergeCell ref="I1091:K1091"/>
    <mergeCell ref="A1089:C1089"/>
    <mergeCell ref="D1089:G1089"/>
    <mergeCell ref="D1074:G1074"/>
    <mergeCell ref="D1075:G1075"/>
    <mergeCell ref="D1076:G1076"/>
    <mergeCell ref="D1084:G1084"/>
    <mergeCell ref="D1087:G1087"/>
    <mergeCell ref="B1088:C1088"/>
    <mergeCell ref="D1078:G1078"/>
    <mergeCell ref="D1079:G1079"/>
    <mergeCell ref="D1082:G1082"/>
    <mergeCell ref="D1083:G1083"/>
    <mergeCell ref="D1194:G1194"/>
    <mergeCell ref="K1194:L1199"/>
    <mergeCell ref="D1195:G1195"/>
    <mergeCell ref="D1196:G1196"/>
    <mergeCell ref="D1197:G1197"/>
    <mergeCell ref="D1198:G1198"/>
    <mergeCell ref="D1201:G1201"/>
    <mergeCell ref="D1204:G1204"/>
    <mergeCell ref="D1202:G1202"/>
    <mergeCell ref="D1203:G1203"/>
    <mergeCell ref="A1244:C1244"/>
    <mergeCell ref="D1244:G1244"/>
    <mergeCell ref="D1233:G1233"/>
    <mergeCell ref="A1227:B1227"/>
    <mergeCell ref="C1227:L1227"/>
    <mergeCell ref="A1229:B1229"/>
    <mergeCell ref="I1244:K1244"/>
    <mergeCell ref="A1245:C1245"/>
    <mergeCell ref="D1245:G1245"/>
    <mergeCell ref="I1245:K1245"/>
    <mergeCell ref="D1239:G1239"/>
    <mergeCell ref="D1240:G1241"/>
    <mergeCell ref="K1240:L1241"/>
    <mergeCell ref="D1242:G1242"/>
    <mergeCell ref="B1243:C1243"/>
    <mergeCell ref="K1233:L1238"/>
    <mergeCell ref="D1234:G1234"/>
    <mergeCell ref="D1235:G1235"/>
    <mergeCell ref="D1236:G1236"/>
    <mergeCell ref="D1237:G1237"/>
    <mergeCell ref="D1238:G1238"/>
    <mergeCell ref="C1229:L1229"/>
    <mergeCell ref="A1231:A1232"/>
    <mergeCell ref="B1231:B1232"/>
    <mergeCell ref="C1231:C1232"/>
    <mergeCell ref="D1231:J1231"/>
    <mergeCell ref="K1231:L1232"/>
    <mergeCell ref="D1232:G1232"/>
    <mergeCell ref="A1267:A1268"/>
    <mergeCell ref="B1267:B1268"/>
    <mergeCell ref="C1267:C1268"/>
    <mergeCell ref="D1267:J1267"/>
    <mergeCell ref="K1267:L1268"/>
    <mergeCell ref="D1268:G1268"/>
    <mergeCell ref="J1259:L1259"/>
    <mergeCell ref="B1261:E1261"/>
    <mergeCell ref="G1261:H1261"/>
    <mergeCell ref="J1261:L1261"/>
    <mergeCell ref="A1265:B1265"/>
    <mergeCell ref="C1265:L1265"/>
    <mergeCell ref="A1263:B1263"/>
    <mergeCell ref="C1263:L1263"/>
    <mergeCell ref="A1246:C1246"/>
    <mergeCell ref="D1246:G1246"/>
    <mergeCell ref="I1246:K1246"/>
    <mergeCell ref="A1247:C1247"/>
    <mergeCell ref="D1247:G1247"/>
    <mergeCell ref="A1255:L1255"/>
    <mergeCell ref="A1256:L1256"/>
    <mergeCell ref="B1259:G1259"/>
    <mergeCell ref="A1279:C1279"/>
    <mergeCell ref="D1279:G1279"/>
    <mergeCell ref="I1279:K1279"/>
    <mergeCell ref="A1280:C1280"/>
    <mergeCell ref="D1280:G1280"/>
    <mergeCell ref="A1277:C1277"/>
    <mergeCell ref="D1277:G1277"/>
    <mergeCell ref="I1277:K1277"/>
    <mergeCell ref="A1278:C1278"/>
    <mergeCell ref="D1278:G1278"/>
    <mergeCell ref="B1276:C1276"/>
    <mergeCell ref="D1269:G1269"/>
    <mergeCell ref="K1269:L1271"/>
    <mergeCell ref="D1270:G1270"/>
    <mergeCell ref="I1278:K1278"/>
    <mergeCell ref="D1271:G1271"/>
    <mergeCell ref="D1272:G1272"/>
    <mergeCell ref="D1273:G1274"/>
    <mergeCell ref="K1273:L1274"/>
    <mergeCell ref="D1275:G1275"/>
    <mergeCell ref="D505:G505"/>
    <mergeCell ref="D506:G506"/>
    <mergeCell ref="K506:L506"/>
    <mergeCell ref="A496:B496"/>
    <mergeCell ref="C496:L496"/>
    <mergeCell ref="A498:B498"/>
    <mergeCell ref="C498:L498"/>
    <mergeCell ref="A500:A501"/>
    <mergeCell ref="B500:B501"/>
    <mergeCell ref="C500:C501"/>
    <mergeCell ref="A512:C513"/>
    <mergeCell ref="D512:G513"/>
    <mergeCell ref="I512:K512"/>
    <mergeCell ref="D507:G507"/>
    <mergeCell ref="K507:L507"/>
    <mergeCell ref="D508:G508"/>
    <mergeCell ref="B509:C509"/>
    <mergeCell ref="A510:C510"/>
    <mergeCell ref="D510:G510"/>
    <mergeCell ref="I510:K510"/>
    <mergeCell ref="A511:C511"/>
    <mergeCell ref="D511:G511"/>
    <mergeCell ref="I511:K511"/>
    <mergeCell ref="D502:G502"/>
    <mergeCell ref="K502:L502"/>
    <mergeCell ref="D503:G503"/>
    <mergeCell ref="D504:G504"/>
    <mergeCell ref="D476:G476"/>
    <mergeCell ref="K476:L476"/>
    <mergeCell ref="D477:G477"/>
    <mergeCell ref="B478:C478"/>
    <mergeCell ref="A479:C479"/>
    <mergeCell ref="D479:G479"/>
    <mergeCell ref="I479:K479"/>
    <mergeCell ref="A480:C480"/>
    <mergeCell ref="D480:G480"/>
    <mergeCell ref="I480:K480"/>
    <mergeCell ref="A481:C482"/>
    <mergeCell ref="D481:G482"/>
    <mergeCell ref="I481:K481"/>
    <mergeCell ref="D500:J500"/>
    <mergeCell ref="K500:L501"/>
    <mergeCell ref="D501:G501"/>
    <mergeCell ref="A488:L488"/>
    <mergeCell ref="A489:L489"/>
    <mergeCell ref="B492:G492"/>
    <mergeCell ref="B494:E494"/>
    <mergeCell ref="G494:H494"/>
    <mergeCell ref="J494:L494"/>
    <mergeCell ref="A459:B459"/>
    <mergeCell ref="C459:L459"/>
    <mergeCell ref="A461:B461"/>
    <mergeCell ref="C461:L461"/>
    <mergeCell ref="A463:A464"/>
    <mergeCell ref="B463:B464"/>
    <mergeCell ref="C463:C464"/>
    <mergeCell ref="D463:J463"/>
    <mergeCell ref="K463:L464"/>
    <mergeCell ref="D464:G464"/>
    <mergeCell ref="D465:G465"/>
    <mergeCell ref="K465:L465"/>
    <mergeCell ref="D472:G472"/>
    <mergeCell ref="D473:G473"/>
    <mergeCell ref="D474:G474"/>
    <mergeCell ref="D475:G475"/>
    <mergeCell ref="K475:L475"/>
    <mergeCell ref="D471:G471"/>
    <mergeCell ref="D470:G470"/>
    <mergeCell ref="D469:G469"/>
    <mergeCell ref="D468:G468"/>
    <mergeCell ref="D467:G467"/>
    <mergeCell ref="D466:G466"/>
    <mergeCell ref="D408:G408"/>
    <mergeCell ref="B409:C409"/>
    <mergeCell ref="A410:C410"/>
    <mergeCell ref="D410:G410"/>
    <mergeCell ref="I410:K410"/>
    <mergeCell ref="A411:C411"/>
    <mergeCell ref="D411:G411"/>
    <mergeCell ref="I411:K411"/>
    <mergeCell ref="I412:K412"/>
    <mergeCell ref="D412:G413"/>
    <mergeCell ref="A412:C413"/>
    <mergeCell ref="A451:L451"/>
    <mergeCell ref="A452:L452"/>
    <mergeCell ref="B455:G455"/>
    <mergeCell ref="B457:E457"/>
    <mergeCell ref="G457:H457"/>
    <mergeCell ref="J457:L457"/>
    <mergeCell ref="A351:C351"/>
    <mergeCell ref="D351:G351"/>
    <mergeCell ref="I351:K351"/>
    <mergeCell ref="A388:L388"/>
    <mergeCell ref="A389:L389"/>
    <mergeCell ref="B392:G392"/>
    <mergeCell ref="B394:E394"/>
    <mergeCell ref="G394:H394"/>
    <mergeCell ref="J394:L394"/>
    <mergeCell ref="A396:B396"/>
    <mergeCell ref="C396:L396"/>
    <mergeCell ref="A398:B398"/>
    <mergeCell ref="C398:L398"/>
    <mergeCell ref="A400:A401"/>
    <mergeCell ref="B400:B401"/>
    <mergeCell ref="C400:C401"/>
    <mergeCell ref="D400:J400"/>
    <mergeCell ref="K400:L401"/>
    <mergeCell ref="D401:G401"/>
    <mergeCell ref="D340:G340"/>
    <mergeCell ref="D343:G343"/>
    <mergeCell ref="D344:G344"/>
    <mergeCell ref="D345:G345"/>
    <mergeCell ref="K345:L345"/>
    <mergeCell ref="D339:G339"/>
    <mergeCell ref="D342:G342"/>
    <mergeCell ref="D341:G341"/>
    <mergeCell ref="D346:G346"/>
    <mergeCell ref="K346:L346"/>
    <mergeCell ref="D347:G347"/>
    <mergeCell ref="B348:C348"/>
    <mergeCell ref="A349:C349"/>
    <mergeCell ref="D349:G349"/>
    <mergeCell ref="I349:K349"/>
    <mergeCell ref="A350:C350"/>
    <mergeCell ref="D350:G350"/>
    <mergeCell ref="I350:K350"/>
    <mergeCell ref="A324:L324"/>
    <mergeCell ref="A325:L325"/>
    <mergeCell ref="B328:G328"/>
    <mergeCell ref="B330:E330"/>
    <mergeCell ref="G330:H330"/>
    <mergeCell ref="J330:L330"/>
    <mergeCell ref="A332:B332"/>
    <mergeCell ref="C332:L332"/>
    <mergeCell ref="A334:B334"/>
    <mergeCell ref="C334:L334"/>
    <mergeCell ref="A336:A337"/>
    <mergeCell ref="B336:B337"/>
    <mergeCell ref="C336:C337"/>
    <mergeCell ref="D336:J336"/>
    <mergeCell ref="K336:L337"/>
    <mergeCell ref="D337:G337"/>
    <mergeCell ref="D338:G338"/>
    <mergeCell ref="K338:L338"/>
    <mergeCell ref="A226:L226"/>
    <mergeCell ref="A227:L227"/>
    <mergeCell ref="B230:G230"/>
    <mergeCell ref="B232:E232"/>
    <mergeCell ref="G232:H232"/>
    <mergeCell ref="J232:L232"/>
    <mergeCell ref="D210:G210"/>
    <mergeCell ref="A197:L197"/>
    <mergeCell ref="A198:L198"/>
    <mergeCell ref="B201:G201"/>
    <mergeCell ref="B203:E203"/>
    <mergeCell ref="G203:H203"/>
    <mergeCell ref="J203:L203"/>
    <mergeCell ref="K211:L211"/>
    <mergeCell ref="A205:B205"/>
    <mergeCell ref="C205:L205"/>
    <mergeCell ref="A207:B207"/>
    <mergeCell ref="C207:L207"/>
    <mergeCell ref="A209:A210"/>
    <mergeCell ref="B209:B210"/>
    <mergeCell ref="C209:C210"/>
    <mergeCell ref="D209:J209"/>
    <mergeCell ref="K209:L210"/>
    <mergeCell ref="B218:C218"/>
    <mergeCell ref="A219:C219"/>
    <mergeCell ref="I219:K219"/>
    <mergeCell ref="A220:C220"/>
    <mergeCell ref="D220:G220"/>
    <mergeCell ref="I220:K220"/>
    <mergeCell ref="D245:G245"/>
    <mergeCell ref="K245:L245"/>
    <mergeCell ref="D246:G246"/>
    <mergeCell ref="B247:C247"/>
    <mergeCell ref="A248:C248"/>
    <mergeCell ref="D248:G248"/>
    <mergeCell ref="I248:K248"/>
    <mergeCell ref="D240:G240"/>
    <mergeCell ref="K240:L240"/>
    <mergeCell ref="D241:G241"/>
    <mergeCell ref="D242:G242"/>
    <mergeCell ref="D243:G243"/>
    <mergeCell ref="D244:G244"/>
    <mergeCell ref="K244:L244"/>
    <mergeCell ref="A234:B234"/>
    <mergeCell ref="C234:L234"/>
    <mergeCell ref="A236:B236"/>
    <mergeCell ref="C236:L236"/>
    <mergeCell ref="A238:A239"/>
    <mergeCell ref="B238:B239"/>
    <mergeCell ref="C238:C239"/>
    <mergeCell ref="D238:J238"/>
    <mergeCell ref="K238:L239"/>
    <mergeCell ref="D239:G239"/>
    <mergeCell ref="A265:B265"/>
    <mergeCell ref="C265:L265"/>
    <mergeCell ref="A267:B267"/>
    <mergeCell ref="C267:L267"/>
    <mergeCell ref="A269:A270"/>
    <mergeCell ref="B269:B270"/>
    <mergeCell ref="C269:C270"/>
    <mergeCell ref="D269:J269"/>
    <mergeCell ref="K269:L270"/>
    <mergeCell ref="D270:G270"/>
    <mergeCell ref="A257:L257"/>
    <mergeCell ref="A258:L258"/>
    <mergeCell ref="B261:G261"/>
    <mergeCell ref="B263:E263"/>
    <mergeCell ref="G263:H263"/>
    <mergeCell ref="J263:L263"/>
    <mergeCell ref="A249:C249"/>
    <mergeCell ref="D249:G249"/>
    <mergeCell ref="I249:K249"/>
    <mergeCell ref="A250:C250"/>
    <mergeCell ref="D250:G250"/>
    <mergeCell ref="I250:K250"/>
    <mergeCell ref="A285:C285"/>
    <mergeCell ref="D285:G285"/>
    <mergeCell ref="I285:K285"/>
    <mergeCell ref="A286:C286"/>
    <mergeCell ref="D286:G286"/>
    <mergeCell ref="I286:K286"/>
    <mergeCell ref="D281:G281"/>
    <mergeCell ref="K281:L281"/>
    <mergeCell ref="D282:G282"/>
    <mergeCell ref="B283:C283"/>
    <mergeCell ref="A284:C284"/>
    <mergeCell ref="D284:G284"/>
    <mergeCell ref="I284:K284"/>
    <mergeCell ref="D271:G271"/>
    <mergeCell ref="K271:L271"/>
    <mergeCell ref="D277:G277"/>
    <mergeCell ref="D278:G278"/>
    <mergeCell ref="K278:L278"/>
    <mergeCell ref="D276:G276"/>
    <mergeCell ref="D275:G275"/>
    <mergeCell ref="D274:G274"/>
    <mergeCell ref="D272:G272"/>
    <mergeCell ref="D273:G273"/>
    <mergeCell ref="B314:C314"/>
    <mergeCell ref="A315:C315"/>
    <mergeCell ref="D315:G315"/>
    <mergeCell ref="I315:K315"/>
    <mergeCell ref="K307:L307"/>
    <mergeCell ref="D308:G308"/>
    <mergeCell ref="D309:G309"/>
    <mergeCell ref="D310:G310"/>
    <mergeCell ref="D311:G311"/>
    <mergeCell ref="K311:L311"/>
    <mergeCell ref="A305:A306"/>
    <mergeCell ref="B305:B306"/>
    <mergeCell ref="C305:C306"/>
    <mergeCell ref="D305:J305"/>
    <mergeCell ref="K305:L306"/>
    <mergeCell ref="D306:G306"/>
    <mergeCell ref="A293:L293"/>
    <mergeCell ref="A294:L294"/>
    <mergeCell ref="B297:G297"/>
    <mergeCell ref="B299:E299"/>
    <mergeCell ref="G299:H299"/>
    <mergeCell ref="J299:L299"/>
    <mergeCell ref="A365:B365"/>
    <mergeCell ref="C365:L365"/>
    <mergeCell ref="A367:B367"/>
    <mergeCell ref="C367:L367"/>
    <mergeCell ref="A369:A370"/>
    <mergeCell ref="B369:B370"/>
    <mergeCell ref="C369:C370"/>
    <mergeCell ref="D369:J369"/>
    <mergeCell ref="K369:L370"/>
    <mergeCell ref="D370:G370"/>
    <mergeCell ref="A357:L357"/>
    <mergeCell ref="A358:L358"/>
    <mergeCell ref="B361:G361"/>
    <mergeCell ref="B363:E363"/>
    <mergeCell ref="G363:H363"/>
    <mergeCell ref="J363:L363"/>
    <mergeCell ref="D279:G279"/>
    <mergeCell ref="D280:G280"/>
    <mergeCell ref="A316:C316"/>
    <mergeCell ref="D316:G316"/>
    <mergeCell ref="A301:B301"/>
    <mergeCell ref="C301:L301"/>
    <mergeCell ref="A303:B303"/>
    <mergeCell ref="C303:L303"/>
    <mergeCell ref="I316:K316"/>
    <mergeCell ref="D307:G307"/>
    <mergeCell ref="A317:C317"/>
    <mergeCell ref="D317:G317"/>
    <mergeCell ref="I317:K317"/>
    <mergeCell ref="D312:G312"/>
    <mergeCell ref="K312:L312"/>
    <mergeCell ref="D313:G313"/>
    <mergeCell ref="B426:E426"/>
    <mergeCell ref="G426:H426"/>
    <mergeCell ref="J426:L426"/>
    <mergeCell ref="A380:C380"/>
    <mergeCell ref="D380:G380"/>
    <mergeCell ref="I380:K380"/>
    <mergeCell ref="A381:C381"/>
    <mergeCell ref="D381:G381"/>
    <mergeCell ref="I381:K381"/>
    <mergeCell ref="D376:G376"/>
    <mergeCell ref="K376:L376"/>
    <mergeCell ref="D377:G377"/>
    <mergeCell ref="B378:C378"/>
    <mergeCell ref="A379:C379"/>
    <mergeCell ref="D379:G379"/>
    <mergeCell ref="I379:K379"/>
    <mergeCell ref="D371:G371"/>
    <mergeCell ref="K371:L371"/>
    <mergeCell ref="D372:G372"/>
    <mergeCell ref="D373:G373"/>
    <mergeCell ref="D374:G374"/>
    <mergeCell ref="D375:G375"/>
    <mergeCell ref="K375:L375"/>
    <mergeCell ref="D402:G402"/>
    <mergeCell ref="K402:L402"/>
    <mergeCell ref="D403:G403"/>
    <mergeCell ref="D404:G404"/>
    <mergeCell ref="D405:G405"/>
    <mergeCell ref="D406:G406"/>
    <mergeCell ref="K406:L406"/>
    <mergeCell ref="D407:G407"/>
    <mergeCell ref="K407:L407"/>
    <mergeCell ref="A156:C156"/>
    <mergeCell ref="D156:G156"/>
    <mergeCell ref="I156:K156"/>
    <mergeCell ref="A157:C158"/>
    <mergeCell ref="D157:G158"/>
    <mergeCell ref="I157:K158"/>
    <mergeCell ref="A443:C443"/>
    <mergeCell ref="D443:G443"/>
    <mergeCell ref="I443:K443"/>
    <mergeCell ref="A444:C445"/>
    <mergeCell ref="D444:G445"/>
    <mergeCell ref="I444:K444"/>
    <mergeCell ref="D439:G439"/>
    <mergeCell ref="K439:L439"/>
    <mergeCell ref="D440:G440"/>
    <mergeCell ref="B441:C441"/>
    <mergeCell ref="A442:C442"/>
    <mergeCell ref="D442:G442"/>
    <mergeCell ref="I442:K442"/>
    <mergeCell ref="D434:G434"/>
    <mergeCell ref="K434:L434"/>
    <mergeCell ref="D435:G435"/>
    <mergeCell ref="D436:G436"/>
    <mergeCell ref="D437:G437"/>
    <mergeCell ref="D438:G438"/>
    <mergeCell ref="K438:L438"/>
    <mergeCell ref="A428:B428"/>
    <mergeCell ref="C428:L428"/>
    <mergeCell ref="A430:B430"/>
    <mergeCell ref="C430:L430"/>
    <mergeCell ref="A432:A433"/>
    <mergeCell ref="B432:B433"/>
    <mergeCell ref="D146:G146"/>
    <mergeCell ref="A139:B139"/>
    <mergeCell ref="C139:L139"/>
    <mergeCell ref="A141:B141"/>
    <mergeCell ref="C141:L141"/>
    <mergeCell ref="A143:A144"/>
    <mergeCell ref="B143:B144"/>
    <mergeCell ref="C143:C144"/>
    <mergeCell ref="D145:G145"/>
    <mergeCell ref="K145:L145"/>
    <mergeCell ref="D147:G147"/>
    <mergeCell ref="D148:G148"/>
    <mergeCell ref="D149:G149"/>
    <mergeCell ref="D150:G150"/>
    <mergeCell ref="D153:G153"/>
    <mergeCell ref="B154:C154"/>
    <mergeCell ref="A155:C155"/>
    <mergeCell ref="D155:G155"/>
    <mergeCell ref="I155:K155"/>
    <mergeCell ref="A151:A152"/>
    <mergeCell ref="B151:B152"/>
    <mergeCell ref="C151:C152"/>
    <mergeCell ref="H151:H152"/>
    <mergeCell ref="I151:I152"/>
    <mergeCell ref="D85:G85"/>
    <mergeCell ref="D86:G86"/>
    <mergeCell ref="D87:G87"/>
    <mergeCell ref="A77:B77"/>
    <mergeCell ref="C77:L77"/>
    <mergeCell ref="A79:B79"/>
    <mergeCell ref="C79:L79"/>
    <mergeCell ref="A81:A82"/>
    <mergeCell ref="B81:B82"/>
    <mergeCell ref="C81:C82"/>
    <mergeCell ref="A93:C94"/>
    <mergeCell ref="D93:G94"/>
    <mergeCell ref="I93:K94"/>
    <mergeCell ref="K88:L88"/>
    <mergeCell ref="D89:G89"/>
    <mergeCell ref="B90:C90"/>
    <mergeCell ref="A91:C91"/>
    <mergeCell ref="D91:G91"/>
    <mergeCell ref="I91:K91"/>
    <mergeCell ref="A92:C92"/>
    <mergeCell ref="D92:G92"/>
    <mergeCell ref="I92:K92"/>
    <mergeCell ref="D88:G88"/>
    <mergeCell ref="D83:G83"/>
    <mergeCell ref="K83:L83"/>
    <mergeCell ref="D84:G84"/>
    <mergeCell ref="A62:C63"/>
    <mergeCell ref="D62:G63"/>
    <mergeCell ref="I62:K63"/>
    <mergeCell ref="A61:C61"/>
    <mergeCell ref="D61:G61"/>
    <mergeCell ref="I61:K61"/>
    <mergeCell ref="B59:C59"/>
    <mergeCell ref="A60:C60"/>
    <mergeCell ref="D60:G60"/>
    <mergeCell ref="D81:J81"/>
    <mergeCell ref="K81:L82"/>
    <mergeCell ref="D82:G82"/>
    <mergeCell ref="A69:L69"/>
    <mergeCell ref="A70:L70"/>
    <mergeCell ref="B73:G73"/>
    <mergeCell ref="B75:E75"/>
    <mergeCell ref="G75:H75"/>
    <mergeCell ref="J75:L75"/>
    <mergeCell ref="G42:H42"/>
    <mergeCell ref="J42:L42"/>
    <mergeCell ref="A44:B44"/>
    <mergeCell ref="C44:L44"/>
    <mergeCell ref="A46:B46"/>
    <mergeCell ref="C46:L46"/>
    <mergeCell ref="A48:A49"/>
    <mergeCell ref="B48:B49"/>
    <mergeCell ref="C48:C49"/>
    <mergeCell ref="D48:J48"/>
    <mergeCell ref="K48:L49"/>
    <mergeCell ref="D49:G49"/>
    <mergeCell ref="I60:K60"/>
    <mergeCell ref="A55:A57"/>
    <mergeCell ref="B55:B57"/>
    <mergeCell ref="C55:C57"/>
    <mergeCell ref="D50:G50"/>
    <mergeCell ref="K50:L50"/>
    <mergeCell ref="D51:G51"/>
    <mergeCell ref="D52:G52"/>
    <mergeCell ref="D53:G53"/>
    <mergeCell ref="D54:G54"/>
    <mergeCell ref="D58:G58"/>
    <mergeCell ref="D55:G55"/>
    <mergeCell ref="D56:G56"/>
    <mergeCell ref="D57:G57"/>
    <mergeCell ref="A4:L4"/>
    <mergeCell ref="A5:L5"/>
    <mergeCell ref="B8:G8"/>
    <mergeCell ref="B10:E10"/>
    <mergeCell ref="G10:H10"/>
    <mergeCell ref="J10:L10"/>
    <mergeCell ref="K25:L26"/>
    <mergeCell ref="A12:B12"/>
    <mergeCell ref="C12:L12"/>
    <mergeCell ref="A14:B14"/>
    <mergeCell ref="C14:L14"/>
    <mergeCell ref="A16:A17"/>
    <mergeCell ref="B16:B17"/>
    <mergeCell ref="C16:C17"/>
    <mergeCell ref="D16:J16"/>
    <mergeCell ref="K16:L17"/>
    <mergeCell ref="D18:G18"/>
    <mergeCell ref="K18:L18"/>
    <mergeCell ref="D19:G19"/>
    <mergeCell ref="D23:G23"/>
    <mergeCell ref="D24:G24"/>
    <mergeCell ref="D22:G22"/>
    <mergeCell ref="D20:G20"/>
    <mergeCell ref="D21:G21"/>
    <mergeCell ref="B25:B26"/>
    <mergeCell ref="C25:C26"/>
    <mergeCell ref="A25:A26"/>
    <mergeCell ref="D25:G26"/>
    <mergeCell ref="H25:H26"/>
    <mergeCell ref="I25:I26"/>
    <mergeCell ref="J25:J26"/>
    <mergeCell ref="A107:B107"/>
    <mergeCell ref="C107:L107"/>
    <mergeCell ref="A109:B109"/>
    <mergeCell ref="C109:L109"/>
    <mergeCell ref="A111:A112"/>
    <mergeCell ref="B111:B112"/>
    <mergeCell ref="C111:C112"/>
    <mergeCell ref="D111:J111"/>
    <mergeCell ref="K111:L112"/>
    <mergeCell ref="D112:G112"/>
    <mergeCell ref="A99:L99"/>
    <mergeCell ref="A100:L100"/>
    <mergeCell ref="B103:G103"/>
    <mergeCell ref="B105:E105"/>
    <mergeCell ref="G105:H105"/>
    <mergeCell ref="J105:L105"/>
    <mergeCell ref="D17:G17"/>
    <mergeCell ref="D27:G27"/>
    <mergeCell ref="B28:C28"/>
    <mergeCell ref="A29:C29"/>
    <mergeCell ref="D29:G29"/>
    <mergeCell ref="I29:K29"/>
    <mergeCell ref="D31:G32"/>
    <mergeCell ref="A31:C32"/>
    <mergeCell ref="I31:K32"/>
    <mergeCell ref="A30:C30"/>
    <mergeCell ref="D30:G30"/>
    <mergeCell ref="I30:K30"/>
    <mergeCell ref="A36:L36"/>
    <mergeCell ref="A37:L37"/>
    <mergeCell ref="B40:G40"/>
    <mergeCell ref="B42:E42"/>
    <mergeCell ref="D120:G120"/>
    <mergeCell ref="B121:C121"/>
    <mergeCell ref="A122:C122"/>
    <mergeCell ref="D122:G122"/>
    <mergeCell ref="I122:K122"/>
    <mergeCell ref="A118:A119"/>
    <mergeCell ref="B118:B119"/>
    <mergeCell ref="C118:C119"/>
    <mergeCell ref="D118:G119"/>
    <mergeCell ref="H118:H119"/>
    <mergeCell ref="I118:I119"/>
    <mergeCell ref="D113:G113"/>
    <mergeCell ref="K113:L113"/>
    <mergeCell ref="D114:G114"/>
    <mergeCell ref="D115:G115"/>
    <mergeCell ref="D116:G116"/>
    <mergeCell ref="D117:G117"/>
    <mergeCell ref="J118:J119"/>
    <mergeCell ref="K118:L119"/>
    <mergeCell ref="C173:L173"/>
    <mergeCell ref="A175:B175"/>
    <mergeCell ref="C175:L175"/>
    <mergeCell ref="A177:A178"/>
    <mergeCell ref="B177:B178"/>
    <mergeCell ref="C177:C178"/>
    <mergeCell ref="D177:J177"/>
    <mergeCell ref="K177:L178"/>
    <mergeCell ref="D178:G178"/>
    <mergeCell ref="A165:L165"/>
    <mergeCell ref="A166:L166"/>
    <mergeCell ref="B169:G169"/>
    <mergeCell ref="B171:E171"/>
    <mergeCell ref="G171:H171"/>
    <mergeCell ref="J171:L171"/>
    <mergeCell ref="A123:C123"/>
    <mergeCell ref="D123:G123"/>
    <mergeCell ref="I123:K123"/>
    <mergeCell ref="A124:C125"/>
    <mergeCell ref="D124:G125"/>
    <mergeCell ref="I124:K125"/>
    <mergeCell ref="D143:J143"/>
    <mergeCell ref="K143:L144"/>
    <mergeCell ref="D144:G144"/>
    <mergeCell ref="A131:L131"/>
    <mergeCell ref="A132:L132"/>
    <mergeCell ref="B135:G135"/>
    <mergeCell ref="B137:E137"/>
    <mergeCell ref="G137:H137"/>
    <mergeCell ref="J137:L137"/>
    <mergeCell ref="J151:J152"/>
    <mergeCell ref="K151:L152"/>
    <mergeCell ref="D213:G213"/>
    <mergeCell ref="D214:G214"/>
    <mergeCell ref="D215:G215"/>
    <mergeCell ref="D216:G216"/>
    <mergeCell ref="K215:L215"/>
    <mergeCell ref="D219:G219"/>
    <mergeCell ref="K216:L216"/>
    <mergeCell ref="D217:G217"/>
    <mergeCell ref="D151:G151"/>
    <mergeCell ref="D152:G152"/>
    <mergeCell ref="D182:G182"/>
    <mergeCell ref="A188:C188"/>
    <mergeCell ref="D211:G211"/>
    <mergeCell ref="D212:G212"/>
    <mergeCell ref="D188:G188"/>
    <mergeCell ref="D184:G184"/>
    <mergeCell ref="D185:G185"/>
    <mergeCell ref="D179:G179"/>
    <mergeCell ref="I188:K188"/>
    <mergeCell ref="A189:C190"/>
    <mergeCell ref="D189:G190"/>
    <mergeCell ref="I189:K190"/>
    <mergeCell ref="K182:L182"/>
    <mergeCell ref="B186:C186"/>
    <mergeCell ref="A187:C187"/>
    <mergeCell ref="D187:G187"/>
    <mergeCell ref="I187:K187"/>
    <mergeCell ref="D183:G183"/>
    <mergeCell ref="K179:L179"/>
    <mergeCell ref="D180:G180"/>
    <mergeCell ref="D181:G181"/>
    <mergeCell ref="A173:B173"/>
    <mergeCell ref="D668:G668"/>
    <mergeCell ref="K668:L668"/>
    <mergeCell ref="D662:G662"/>
    <mergeCell ref="D664:G664"/>
    <mergeCell ref="D663:G663"/>
    <mergeCell ref="A674:C674"/>
    <mergeCell ref="D674:G674"/>
    <mergeCell ref="I674:K674"/>
    <mergeCell ref="D669:G669"/>
    <mergeCell ref="K669:L669"/>
    <mergeCell ref="D670:G670"/>
    <mergeCell ref="B671:C671"/>
    <mergeCell ref="A672:C672"/>
    <mergeCell ref="D672:G672"/>
    <mergeCell ref="I672:K672"/>
    <mergeCell ref="A221:C221"/>
    <mergeCell ref="D221:G221"/>
    <mergeCell ref="I221:K221"/>
    <mergeCell ref="D665:G665"/>
    <mergeCell ref="A673:C673"/>
    <mergeCell ref="D673:G673"/>
    <mergeCell ref="I673:K673"/>
    <mergeCell ref="D661:G661"/>
    <mergeCell ref="K661:L661"/>
    <mergeCell ref="D666:G666"/>
    <mergeCell ref="C432:C433"/>
    <mergeCell ref="D432:J432"/>
    <mergeCell ref="K432:L433"/>
    <mergeCell ref="D433:G433"/>
    <mergeCell ref="A420:L420"/>
    <mergeCell ref="A421:L421"/>
    <mergeCell ref="B424:G424"/>
    <mergeCell ref="A647:L647"/>
    <mergeCell ref="A648:L648"/>
    <mergeCell ref="B651:G651"/>
    <mergeCell ref="B653:E653"/>
    <mergeCell ref="G653:H653"/>
    <mergeCell ref="J653:L653"/>
    <mergeCell ref="A655:B655"/>
    <mergeCell ref="C655:L655"/>
    <mergeCell ref="A657:B657"/>
    <mergeCell ref="C657:L657"/>
    <mergeCell ref="A659:A660"/>
    <mergeCell ref="B659:B660"/>
    <mergeCell ref="C659:C660"/>
    <mergeCell ref="D659:J659"/>
    <mergeCell ref="K659:L660"/>
    <mergeCell ref="D660:G660"/>
    <mergeCell ref="D667:G667"/>
    <mergeCell ref="D630:G630"/>
    <mergeCell ref="D631:G631"/>
    <mergeCell ref="D632:G632"/>
    <mergeCell ref="D633:G633"/>
    <mergeCell ref="K633:L633"/>
    <mergeCell ref="D634:G634"/>
    <mergeCell ref="K634:L634"/>
    <mergeCell ref="D635:G635"/>
    <mergeCell ref="D636:G636"/>
    <mergeCell ref="B637:C637"/>
    <mergeCell ref="A638:C638"/>
    <mergeCell ref="D638:G638"/>
    <mergeCell ref="I638:K638"/>
    <mergeCell ref="A639:C639"/>
    <mergeCell ref="D639:G639"/>
    <mergeCell ref="I639:K639"/>
    <mergeCell ref="A640:C640"/>
    <mergeCell ref="D640:G640"/>
    <mergeCell ref="I640:K640"/>
    <mergeCell ref="A615:L615"/>
    <mergeCell ref="A616:L616"/>
    <mergeCell ref="B619:G619"/>
    <mergeCell ref="B621:E621"/>
    <mergeCell ref="G621:H621"/>
    <mergeCell ref="J621:L621"/>
    <mergeCell ref="A623:B623"/>
    <mergeCell ref="C623:L623"/>
    <mergeCell ref="A625:B625"/>
    <mergeCell ref="C625:L625"/>
    <mergeCell ref="A627:A628"/>
    <mergeCell ref="B627:B628"/>
    <mergeCell ref="C627:C628"/>
    <mergeCell ref="D627:J627"/>
    <mergeCell ref="K627:L628"/>
    <mergeCell ref="D628:G628"/>
    <mergeCell ref="D629:G629"/>
    <mergeCell ref="K629:L629"/>
    <mergeCell ref="A518:L518"/>
    <mergeCell ref="A519:L519"/>
    <mergeCell ref="B522:G522"/>
    <mergeCell ref="B524:E524"/>
    <mergeCell ref="G524:H524"/>
    <mergeCell ref="J524:L524"/>
    <mergeCell ref="A526:B526"/>
    <mergeCell ref="C526:L526"/>
    <mergeCell ref="A528:B528"/>
    <mergeCell ref="C528:L528"/>
    <mergeCell ref="A530:A531"/>
    <mergeCell ref="B530:B531"/>
    <mergeCell ref="C530:C531"/>
    <mergeCell ref="D530:J530"/>
    <mergeCell ref="K530:L531"/>
    <mergeCell ref="D531:G531"/>
    <mergeCell ref="I546:K546"/>
    <mergeCell ref="K541:L541"/>
    <mergeCell ref="D532:G532"/>
    <mergeCell ref="K532:L532"/>
    <mergeCell ref="D533:G533"/>
    <mergeCell ref="D539:G539"/>
    <mergeCell ref="K540:L540"/>
    <mergeCell ref="D540:G542"/>
    <mergeCell ref="D538:G538"/>
    <mergeCell ref="D534:G534"/>
    <mergeCell ref="D543:G543"/>
    <mergeCell ref="B544:C544"/>
    <mergeCell ref="A545:C545"/>
    <mergeCell ref="D545:G545"/>
    <mergeCell ref="I545:K545"/>
    <mergeCell ref="A546:C546"/>
    <mergeCell ref="A562:B562"/>
    <mergeCell ref="C562:L562"/>
    <mergeCell ref="A564:B564"/>
    <mergeCell ref="C564:L564"/>
    <mergeCell ref="A566:A567"/>
    <mergeCell ref="B566:B567"/>
    <mergeCell ref="C566:C567"/>
    <mergeCell ref="D566:J566"/>
    <mergeCell ref="K566:L567"/>
    <mergeCell ref="D567:G567"/>
    <mergeCell ref="A554:L554"/>
    <mergeCell ref="A555:L555"/>
    <mergeCell ref="B558:G558"/>
    <mergeCell ref="B560:E560"/>
    <mergeCell ref="G560:H560"/>
    <mergeCell ref="J560:L560"/>
    <mergeCell ref="D535:G535"/>
    <mergeCell ref="D536:G536"/>
    <mergeCell ref="D537:G537"/>
    <mergeCell ref="A547:C547"/>
    <mergeCell ref="D547:G547"/>
    <mergeCell ref="I547:K547"/>
    <mergeCell ref="D546:G546"/>
    <mergeCell ref="D572:G572"/>
    <mergeCell ref="D573:G573"/>
    <mergeCell ref="D574:G574"/>
    <mergeCell ref="D575:G575"/>
    <mergeCell ref="B576:C576"/>
    <mergeCell ref="A577:C577"/>
    <mergeCell ref="D577:G577"/>
    <mergeCell ref="I577:K577"/>
    <mergeCell ref="A578:C578"/>
    <mergeCell ref="D578:G578"/>
    <mergeCell ref="I578:K578"/>
    <mergeCell ref="D570:G570"/>
    <mergeCell ref="D571:G571"/>
    <mergeCell ref="K572:L572"/>
    <mergeCell ref="K573:L573"/>
    <mergeCell ref="D568:G568"/>
    <mergeCell ref="K568:L568"/>
    <mergeCell ref="D569:G569"/>
    <mergeCell ref="A592:B592"/>
    <mergeCell ref="C592:L592"/>
    <mergeCell ref="A594:B594"/>
    <mergeCell ref="C594:L594"/>
    <mergeCell ref="A596:A597"/>
    <mergeCell ref="B596:B597"/>
    <mergeCell ref="C596:C597"/>
    <mergeCell ref="D596:J596"/>
    <mergeCell ref="K596:L597"/>
    <mergeCell ref="D597:G597"/>
    <mergeCell ref="A584:L584"/>
    <mergeCell ref="A585:L585"/>
    <mergeCell ref="B588:G588"/>
    <mergeCell ref="B590:E590"/>
    <mergeCell ref="G590:H590"/>
    <mergeCell ref="J590:L590"/>
    <mergeCell ref="A579:C579"/>
    <mergeCell ref="D579:G579"/>
    <mergeCell ref="I579:K579"/>
    <mergeCell ref="A608:C608"/>
    <mergeCell ref="D608:G608"/>
    <mergeCell ref="I608:K608"/>
    <mergeCell ref="A609:C609"/>
    <mergeCell ref="D609:G609"/>
    <mergeCell ref="I609:K609"/>
    <mergeCell ref="D603:G603"/>
    <mergeCell ref="K603:L603"/>
    <mergeCell ref="D604:G604"/>
    <mergeCell ref="D605:G605"/>
    <mergeCell ref="B606:C606"/>
    <mergeCell ref="A607:C607"/>
    <mergeCell ref="D607:G607"/>
    <mergeCell ref="I607:K607"/>
    <mergeCell ref="D598:G598"/>
    <mergeCell ref="K598:L598"/>
    <mergeCell ref="D599:G599"/>
    <mergeCell ref="D600:G600"/>
    <mergeCell ref="D601:G601"/>
    <mergeCell ref="D602:G602"/>
    <mergeCell ref="K602:L602"/>
    <mergeCell ref="D697:G697"/>
    <mergeCell ref="K697:L697"/>
    <mergeCell ref="D698:G698"/>
    <mergeCell ref="D699:G699"/>
    <mergeCell ref="A691:B691"/>
    <mergeCell ref="C691:L691"/>
    <mergeCell ref="A693:B693"/>
    <mergeCell ref="C693:L693"/>
    <mergeCell ref="A695:A696"/>
    <mergeCell ref="B695:B696"/>
    <mergeCell ref="C695:C696"/>
    <mergeCell ref="D695:J695"/>
    <mergeCell ref="K695:L696"/>
    <mergeCell ref="D696:G696"/>
    <mergeCell ref="A683:L683"/>
    <mergeCell ref="A684:L684"/>
    <mergeCell ref="B687:G687"/>
    <mergeCell ref="B689:E689"/>
    <mergeCell ref="G689:H689"/>
    <mergeCell ref="J689:L689"/>
    <mergeCell ref="A708:C708"/>
    <mergeCell ref="D708:G708"/>
    <mergeCell ref="I708:K708"/>
    <mergeCell ref="D704:G704"/>
    <mergeCell ref="B705:C705"/>
    <mergeCell ref="A706:C706"/>
    <mergeCell ref="D706:G706"/>
    <mergeCell ref="I706:K706"/>
    <mergeCell ref="A707:C707"/>
    <mergeCell ref="D707:G707"/>
    <mergeCell ref="I707:K707"/>
    <mergeCell ref="D700:G700"/>
    <mergeCell ref="D701:G701"/>
    <mergeCell ref="D702:G702"/>
    <mergeCell ref="K702:L702"/>
    <mergeCell ref="D703:G703"/>
    <mergeCell ref="K703:L703"/>
    <mergeCell ref="A769:C769"/>
    <mergeCell ref="D769:G769"/>
    <mergeCell ref="I769:K769"/>
    <mergeCell ref="D763:G763"/>
    <mergeCell ref="K763:L763"/>
    <mergeCell ref="D764:G764"/>
    <mergeCell ref="K766:L766"/>
    <mergeCell ref="D759:G759"/>
    <mergeCell ref="K759:L759"/>
    <mergeCell ref="D760:G760"/>
    <mergeCell ref="K760:L760"/>
    <mergeCell ref="D761:G761"/>
    <mergeCell ref="D762:G762"/>
    <mergeCell ref="D765:G765"/>
    <mergeCell ref="D766:G766"/>
    <mergeCell ref="A753:B753"/>
    <mergeCell ref="C753:L753"/>
    <mergeCell ref="A755:B755"/>
    <mergeCell ref="C755:L755"/>
    <mergeCell ref="A757:A758"/>
    <mergeCell ref="B757:B758"/>
    <mergeCell ref="C757:C758"/>
    <mergeCell ref="D757:J757"/>
    <mergeCell ref="K757:L758"/>
    <mergeCell ref="D758:G758"/>
    <mergeCell ref="D738:G738"/>
    <mergeCell ref="I738:K738"/>
    <mergeCell ref="D735:G735"/>
    <mergeCell ref="B736:C736"/>
    <mergeCell ref="A721:B721"/>
    <mergeCell ref="C721:L721"/>
    <mergeCell ref="D729:G729"/>
    <mergeCell ref="D730:G730"/>
    <mergeCell ref="D731:G731"/>
    <mergeCell ref="A723:B723"/>
    <mergeCell ref="C723:L723"/>
    <mergeCell ref="K732:L732"/>
    <mergeCell ref="A739:C739"/>
    <mergeCell ref="D739:G739"/>
    <mergeCell ref="I739:K739"/>
    <mergeCell ref="D767:G767"/>
    <mergeCell ref="B768:C768"/>
    <mergeCell ref="A745:L745"/>
    <mergeCell ref="A746:L746"/>
    <mergeCell ref="B749:G749"/>
    <mergeCell ref="J749:L749"/>
    <mergeCell ref="B751:E751"/>
    <mergeCell ref="G751:H751"/>
    <mergeCell ref="J751:L751"/>
    <mergeCell ref="A770:C770"/>
    <mergeCell ref="D770:G770"/>
    <mergeCell ref="I770:K770"/>
    <mergeCell ref="A771:C771"/>
    <mergeCell ref="D771:G771"/>
    <mergeCell ref="I771:K771"/>
    <mergeCell ref="A713:L713"/>
    <mergeCell ref="A714:L714"/>
    <mergeCell ref="B717:G717"/>
    <mergeCell ref="J717:L717"/>
    <mergeCell ref="B719:E719"/>
    <mergeCell ref="G719:H719"/>
    <mergeCell ref="J719:L719"/>
    <mergeCell ref="A725:A726"/>
    <mergeCell ref="B725:B726"/>
    <mergeCell ref="C725:C726"/>
    <mergeCell ref="D725:J725"/>
    <mergeCell ref="K725:L726"/>
    <mergeCell ref="D726:G726"/>
    <mergeCell ref="D733:G733"/>
    <mergeCell ref="K733:L733"/>
    <mergeCell ref="D734:G734"/>
    <mergeCell ref="K734:L734"/>
    <mergeCell ref="D727:G727"/>
    <mergeCell ref="K727:L727"/>
    <mergeCell ref="D728:G728"/>
    <mergeCell ref="K728:L728"/>
    <mergeCell ref="D732:G732"/>
    <mergeCell ref="A737:C737"/>
    <mergeCell ref="D737:G737"/>
    <mergeCell ref="I737:K737"/>
    <mergeCell ref="A738:C738"/>
    <mergeCell ref="A786:B786"/>
    <mergeCell ref="C786:L786"/>
    <mergeCell ref="A788:B788"/>
    <mergeCell ref="C788:L788"/>
    <mergeCell ref="A790:A791"/>
    <mergeCell ref="B790:B791"/>
    <mergeCell ref="C790:C791"/>
    <mergeCell ref="D790:J790"/>
    <mergeCell ref="K790:L791"/>
    <mergeCell ref="D791:G791"/>
    <mergeCell ref="A778:L778"/>
    <mergeCell ref="A779:L779"/>
    <mergeCell ref="B782:G782"/>
    <mergeCell ref="J782:L782"/>
    <mergeCell ref="B784:E784"/>
    <mergeCell ref="G784:H784"/>
    <mergeCell ref="J784:L784"/>
    <mergeCell ref="D803:G804"/>
    <mergeCell ref="A803:C803"/>
    <mergeCell ref="I803:K803"/>
    <mergeCell ref="D799:G799"/>
    <mergeCell ref="B800:C800"/>
    <mergeCell ref="A801:C801"/>
    <mergeCell ref="D801:G801"/>
    <mergeCell ref="I801:K801"/>
    <mergeCell ref="A802:C802"/>
    <mergeCell ref="D802:G802"/>
    <mergeCell ref="I802:K802"/>
    <mergeCell ref="D796:G796"/>
    <mergeCell ref="K796:L796"/>
    <mergeCell ref="D797:G797"/>
    <mergeCell ref="D798:G798"/>
    <mergeCell ref="K798:L798"/>
    <mergeCell ref="D792:G792"/>
    <mergeCell ref="K792:L792"/>
    <mergeCell ref="D793:G793"/>
    <mergeCell ref="K793:L793"/>
    <mergeCell ref="D794:G794"/>
    <mergeCell ref="D795:G795"/>
    <mergeCell ref="D827:G827"/>
    <mergeCell ref="K827:L827"/>
    <mergeCell ref="D828:G828"/>
    <mergeCell ref="K828:L828"/>
    <mergeCell ref="D830:G830"/>
    <mergeCell ref="D833:G833"/>
    <mergeCell ref="A821:B821"/>
    <mergeCell ref="C821:L821"/>
    <mergeCell ref="A823:B823"/>
    <mergeCell ref="C823:L823"/>
    <mergeCell ref="A825:A826"/>
    <mergeCell ref="B825:B826"/>
    <mergeCell ref="C825:C826"/>
    <mergeCell ref="D825:J825"/>
    <mergeCell ref="K825:L826"/>
    <mergeCell ref="D826:G826"/>
    <mergeCell ref="A813:L813"/>
    <mergeCell ref="A814:L814"/>
    <mergeCell ref="B817:G817"/>
    <mergeCell ref="J817:L817"/>
    <mergeCell ref="B819:E819"/>
    <mergeCell ref="G819:H819"/>
    <mergeCell ref="J819:L819"/>
    <mergeCell ref="A848:L848"/>
    <mergeCell ref="A849:L849"/>
    <mergeCell ref="B852:G852"/>
    <mergeCell ref="J852:L852"/>
    <mergeCell ref="B854:E854"/>
    <mergeCell ref="G854:H854"/>
    <mergeCell ref="J854:L854"/>
    <mergeCell ref="A842:C842"/>
    <mergeCell ref="D842:G843"/>
    <mergeCell ref="I842:K842"/>
    <mergeCell ref="D829:G829"/>
    <mergeCell ref="D831:G831"/>
    <mergeCell ref="D832:G832"/>
    <mergeCell ref="D836:G836"/>
    <mergeCell ref="B839:C839"/>
    <mergeCell ref="A840:C840"/>
    <mergeCell ref="D840:G840"/>
    <mergeCell ref="I840:K840"/>
    <mergeCell ref="A841:C841"/>
    <mergeCell ref="D841:G841"/>
    <mergeCell ref="I841:K841"/>
    <mergeCell ref="D834:G834"/>
    <mergeCell ref="K834:L834"/>
    <mergeCell ref="D835:G835"/>
    <mergeCell ref="D837:G837"/>
    <mergeCell ref="K837:L837"/>
    <mergeCell ref="D838:G838"/>
    <mergeCell ref="D865:G865"/>
    <mergeCell ref="D866:G866"/>
    <mergeCell ref="K866:L866"/>
    <mergeCell ref="D867:G867"/>
    <mergeCell ref="K867:L867"/>
    <mergeCell ref="D868:G868"/>
    <mergeCell ref="K868:L868"/>
    <mergeCell ref="D862:G862"/>
    <mergeCell ref="K862:L862"/>
    <mergeCell ref="D863:G863"/>
    <mergeCell ref="K863:L863"/>
    <mergeCell ref="D864:G864"/>
    <mergeCell ref="K864:L864"/>
    <mergeCell ref="A856:B856"/>
    <mergeCell ref="C856:L856"/>
    <mergeCell ref="A858:B858"/>
    <mergeCell ref="C858:L858"/>
    <mergeCell ref="A860:A861"/>
    <mergeCell ref="B860:B861"/>
    <mergeCell ref="C860:C861"/>
    <mergeCell ref="D860:J860"/>
    <mergeCell ref="K860:L861"/>
    <mergeCell ref="D861:G861"/>
    <mergeCell ref="A878:C878"/>
    <mergeCell ref="D878:G879"/>
    <mergeCell ref="I878:K878"/>
    <mergeCell ref="A882:L882"/>
    <mergeCell ref="A883:L883"/>
    <mergeCell ref="A884:L884"/>
    <mergeCell ref="B874:C874"/>
    <mergeCell ref="A876:C876"/>
    <mergeCell ref="D876:G876"/>
    <mergeCell ref="I876:K876"/>
    <mergeCell ref="A877:C877"/>
    <mergeCell ref="D877:G877"/>
    <mergeCell ref="I877:K877"/>
    <mergeCell ref="D869:G869"/>
    <mergeCell ref="K869:L869"/>
    <mergeCell ref="D870:G870"/>
    <mergeCell ref="D871:G871"/>
    <mergeCell ref="D872:G872"/>
    <mergeCell ref="D873:G873"/>
    <mergeCell ref="D897:G897"/>
    <mergeCell ref="K897:L897"/>
    <mergeCell ref="D898:G898"/>
    <mergeCell ref="D900:G900"/>
    <mergeCell ref="D901:G901"/>
    <mergeCell ref="A893:B893"/>
    <mergeCell ref="C893:L893"/>
    <mergeCell ref="A895:A896"/>
    <mergeCell ref="B895:B896"/>
    <mergeCell ref="C895:C896"/>
    <mergeCell ref="D895:J895"/>
    <mergeCell ref="K895:L896"/>
    <mergeCell ref="D896:G896"/>
    <mergeCell ref="B887:G887"/>
    <mergeCell ref="B889:E889"/>
    <mergeCell ref="G889:H889"/>
    <mergeCell ref="J889:L889"/>
    <mergeCell ref="A891:B891"/>
    <mergeCell ref="C891:L891"/>
    <mergeCell ref="A977:C977"/>
    <mergeCell ref="D977:G977"/>
    <mergeCell ref="I977:K977"/>
    <mergeCell ref="A978:C979"/>
    <mergeCell ref="D978:G979"/>
    <mergeCell ref="I978:K979"/>
    <mergeCell ref="D906:G907"/>
    <mergeCell ref="A906:C906"/>
    <mergeCell ref="I906:K906"/>
    <mergeCell ref="B902:C902"/>
    <mergeCell ref="A904:C904"/>
    <mergeCell ref="D904:G904"/>
    <mergeCell ref="I904:K904"/>
    <mergeCell ref="A905:C905"/>
    <mergeCell ref="D905:G905"/>
    <mergeCell ref="I905:K905"/>
    <mergeCell ref="D899:G899"/>
    <mergeCell ref="D963:G963"/>
    <mergeCell ref="K963:L963"/>
    <mergeCell ref="D964:G964"/>
    <mergeCell ref="K964:L964"/>
    <mergeCell ref="D965:G965"/>
    <mergeCell ref="K965:L965"/>
    <mergeCell ref="A957:B957"/>
    <mergeCell ref="C957:L957"/>
    <mergeCell ref="A959:B959"/>
    <mergeCell ref="C959:L959"/>
    <mergeCell ref="A961:A962"/>
    <mergeCell ref="B961:B962"/>
    <mergeCell ref="C961:C962"/>
    <mergeCell ref="D961:J961"/>
    <mergeCell ref="K961:L962"/>
    <mergeCell ref="D962:G962"/>
    <mergeCell ref="A949:L949"/>
    <mergeCell ref="A950:L950"/>
    <mergeCell ref="B953:G953"/>
    <mergeCell ref="J953:L953"/>
    <mergeCell ref="B955:E955"/>
    <mergeCell ref="G955:H955"/>
    <mergeCell ref="J955:L955"/>
    <mergeCell ref="K972:L972"/>
    <mergeCell ref="D974:G974"/>
    <mergeCell ref="B975:C975"/>
    <mergeCell ref="A976:C976"/>
    <mergeCell ref="D976:G976"/>
    <mergeCell ref="I976:K976"/>
    <mergeCell ref="D972:G973"/>
    <mergeCell ref="D969:G969"/>
    <mergeCell ref="K969:L969"/>
    <mergeCell ref="D970:G970"/>
    <mergeCell ref="K970:L970"/>
    <mergeCell ref="D971:G971"/>
    <mergeCell ref="K971:L971"/>
    <mergeCell ref="D966:G966"/>
    <mergeCell ref="K966:L966"/>
    <mergeCell ref="D967:G967"/>
    <mergeCell ref="K967:L967"/>
    <mergeCell ref="D968:G968"/>
    <mergeCell ref="K968:L968"/>
    <mergeCell ref="D925:G925"/>
    <mergeCell ref="K925:L925"/>
    <mergeCell ref="D926:G926"/>
    <mergeCell ref="K926:L926"/>
    <mergeCell ref="D927:G927"/>
    <mergeCell ref="K927:L927"/>
    <mergeCell ref="A919:B919"/>
    <mergeCell ref="C919:L919"/>
    <mergeCell ref="A921:B921"/>
    <mergeCell ref="C921:L921"/>
    <mergeCell ref="A923:A924"/>
    <mergeCell ref="B923:B924"/>
    <mergeCell ref="C923:C924"/>
    <mergeCell ref="D923:J923"/>
    <mergeCell ref="K923:L924"/>
    <mergeCell ref="D924:G924"/>
    <mergeCell ref="A911:L911"/>
    <mergeCell ref="A912:L912"/>
    <mergeCell ref="B915:G915"/>
    <mergeCell ref="J915:L915"/>
    <mergeCell ref="B917:E917"/>
    <mergeCell ref="G917:H917"/>
    <mergeCell ref="J917:L917"/>
    <mergeCell ref="A940:C940"/>
    <mergeCell ref="D940:G940"/>
    <mergeCell ref="I940:K940"/>
    <mergeCell ref="B937:C937"/>
    <mergeCell ref="A938:C938"/>
    <mergeCell ref="D938:G938"/>
    <mergeCell ref="I938:K938"/>
    <mergeCell ref="A939:C939"/>
    <mergeCell ref="D939:G939"/>
    <mergeCell ref="I939:K939"/>
    <mergeCell ref="D933:G933"/>
    <mergeCell ref="K933:L933"/>
    <mergeCell ref="D934:G934"/>
    <mergeCell ref="K934:L934"/>
    <mergeCell ref="D935:G935"/>
    <mergeCell ref="D936:G936"/>
    <mergeCell ref="D928:G928"/>
    <mergeCell ref="K928:L928"/>
    <mergeCell ref="K929:L929"/>
    <mergeCell ref="K930:L930"/>
    <mergeCell ref="K931:L931"/>
    <mergeCell ref="D932:G932"/>
    <mergeCell ref="K932:L932"/>
    <mergeCell ref="D929:G929"/>
    <mergeCell ref="D930:G930"/>
    <mergeCell ref="D931:G931"/>
    <mergeCell ref="D1002:G1002"/>
    <mergeCell ref="K1002:L1002"/>
    <mergeCell ref="D1003:G1003"/>
    <mergeCell ref="K1003:L1003"/>
    <mergeCell ref="D1004:G1004"/>
    <mergeCell ref="K1004:L1004"/>
    <mergeCell ref="A996:B996"/>
    <mergeCell ref="C996:L996"/>
    <mergeCell ref="A998:B998"/>
    <mergeCell ref="C998:L998"/>
    <mergeCell ref="A1000:A1001"/>
    <mergeCell ref="B1000:B1001"/>
    <mergeCell ref="C1000:C1001"/>
    <mergeCell ref="D1000:J1000"/>
    <mergeCell ref="K1000:L1001"/>
    <mergeCell ref="D1001:G1001"/>
    <mergeCell ref="A988:L988"/>
    <mergeCell ref="A989:L989"/>
    <mergeCell ref="B992:G992"/>
    <mergeCell ref="J992:L992"/>
    <mergeCell ref="B994:E994"/>
    <mergeCell ref="G994:H994"/>
    <mergeCell ref="J994:L994"/>
    <mergeCell ref="K1012:L1012"/>
    <mergeCell ref="D1015:G1015"/>
    <mergeCell ref="D1016:G1016"/>
    <mergeCell ref="B1017:C1017"/>
    <mergeCell ref="A1018:C1018"/>
    <mergeCell ref="D1018:G1018"/>
    <mergeCell ref="I1018:K1018"/>
    <mergeCell ref="D1011:G1011"/>
    <mergeCell ref="K1011:L1011"/>
    <mergeCell ref="D1005:G1005"/>
    <mergeCell ref="K1005:L1005"/>
    <mergeCell ref="D1006:G1006"/>
    <mergeCell ref="K1006:L1006"/>
    <mergeCell ref="D1007:G1007"/>
    <mergeCell ref="K1007:L1007"/>
    <mergeCell ref="D1008:G1008"/>
    <mergeCell ref="D1009:G1009"/>
    <mergeCell ref="I1052:K1052"/>
    <mergeCell ref="A1053:C1054"/>
    <mergeCell ref="D1053:G1054"/>
    <mergeCell ref="I1053:K1054"/>
    <mergeCell ref="D1047:G1047"/>
    <mergeCell ref="K1047:L1047"/>
    <mergeCell ref="D1048:G1048"/>
    <mergeCell ref="A1052:C1052"/>
    <mergeCell ref="D1052:G1052"/>
    <mergeCell ref="D1051:G1051"/>
    <mergeCell ref="A1036:B1036"/>
    <mergeCell ref="C1036:L1036"/>
    <mergeCell ref="A1038:B1038"/>
    <mergeCell ref="C1038:L1038"/>
    <mergeCell ref="A1040:A1041"/>
    <mergeCell ref="B1040:B1041"/>
    <mergeCell ref="C1040:C1041"/>
    <mergeCell ref="D1040:J1040"/>
    <mergeCell ref="K1040:L1041"/>
    <mergeCell ref="A1051:C1051"/>
    <mergeCell ref="D1045:G1045"/>
    <mergeCell ref="D1041:G1041"/>
    <mergeCell ref="A1028:L1028"/>
    <mergeCell ref="A1029:L1029"/>
    <mergeCell ref="D1049:G1049"/>
    <mergeCell ref="B1050:C1050"/>
    <mergeCell ref="K1043:L1043"/>
    <mergeCell ref="D1044:G1044"/>
    <mergeCell ref="K1044:L1044"/>
    <mergeCell ref="D1010:G1010"/>
    <mergeCell ref="D1014:G1014"/>
    <mergeCell ref="D1013:G1013"/>
    <mergeCell ref="I1051:K1051"/>
    <mergeCell ref="D1046:G1046"/>
    <mergeCell ref="K1046:L1046"/>
    <mergeCell ref="K1045:L1045"/>
    <mergeCell ref="D1042:G1042"/>
    <mergeCell ref="K1042:L1042"/>
    <mergeCell ref="D1043:G1043"/>
    <mergeCell ref="B1032:G1032"/>
    <mergeCell ref="J1032:L1032"/>
    <mergeCell ref="B1034:E1034"/>
    <mergeCell ref="G1034:H1034"/>
    <mergeCell ref="J1034:L1034"/>
    <mergeCell ref="A1019:C1019"/>
    <mergeCell ref="D1019:G1019"/>
    <mergeCell ref="I1019:K1019"/>
    <mergeCell ref="A1020:C1021"/>
    <mergeCell ref="D1020:G1021"/>
    <mergeCell ref="I1020:K1021"/>
    <mergeCell ref="D1012:G1012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horizontalDpi="360" verticalDpi="360" r:id="rId1"/>
  <rowBreaks count="49" manualBreakCount="49">
    <brk id="33" max="16383" man="1"/>
    <brk id="66" max="16383" man="1"/>
    <brk id="97" max="16383" man="1"/>
    <brk id="128" max="16383" man="1"/>
    <brk id="161" max="16383" man="1"/>
    <brk id="193" max="16383" man="1"/>
    <brk id="222" max="16383" man="1"/>
    <brk id="254" max="16383" man="1"/>
    <brk id="289" max="16383" man="1"/>
    <brk id="320" max="16383" man="1"/>
    <brk id="354" max="16383" man="1"/>
    <brk id="384" max="16383" man="1"/>
    <brk id="416" max="16383" man="1"/>
    <brk id="447" max="16383" man="1"/>
    <brk id="484" max="16383" man="1"/>
    <brk id="515" max="16383" man="1"/>
    <brk id="550" max="16383" man="1"/>
    <brk id="581" max="16383" man="1"/>
    <brk id="611" max="16383" man="1"/>
    <brk id="643" max="16383" man="1"/>
    <brk id="678" max="16383" man="1"/>
    <brk id="710" max="16383" man="1"/>
    <brk id="741" max="16383" man="1"/>
    <brk id="774" max="16383" man="1"/>
    <brk id="807" max="16383" man="1"/>
    <brk id="844" max="16383" man="1"/>
    <brk id="880" max="16383" man="1"/>
    <brk id="908" max="16383" man="1"/>
    <brk id="942" max="16383" man="1"/>
    <brk id="981" max="16383" man="1"/>
    <brk id="1023" max="16383" man="1"/>
    <brk id="1056" max="16383" man="1"/>
    <brk id="1094" max="16383" man="1"/>
    <brk id="1133" max="16383" man="1"/>
    <brk id="1173" max="16383" man="1"/>
    <brk id="1211" max="16383" man="1"/>
    <brk id="1249" max="16383" man="1"/>
    <brk id="1282" max="16383" man="1"/>
    <brk id="1320" max="16383" man="1"/>
    <brk id="1355" max="16383" man="1"/>
    <brk id="1393" max="16383" man="1"/>
    <brk id="1425" max="16383" man="1"/>
    <brk id="1455" max="16383" man="1"/>
    <brk id="1487" max="16383" man="1"/>
    <brk id="1518" max="16383" man="1"/>
    <brk id="1559" max="16383" man="1"/>
    <brk id="1598" max="16383" man="1"/>
    <brk id="1637" max="16383" man="1"/>
    <brk id="16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MCMV_UTSH_03_2025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Utsh</cp:lastModifiedBy>
  <cp:lastPrinted>2025-10-03T16:02:02Z</cp:lastPrinted>
  <dcterms:created xsi:type="dcterms:W3CDTF">2012-03-10T21:17:55Z</dcterms:created>
  <dcterms:modified xsi:type="dcterms:W3CDTF">2025-10-03T16:02:20Z</dcterms:modified>
</cp:coreProperties>
</file>